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사용법" sheetId="1" state="visible" r:id="rId3"/>
    <sheet name="기본설정" sheetId="2" state="visible" r:id="rId4"/>
    <sheet name="재료비BOM" sheetId="3" state="visible" r:id="rId5"/>
    <sheet name="제품별원가" sheetId="4" state="visible" r:id="rId6"/>
    <sheet name="예시_기본설정" sheetId="5" state="visible" r:id="rId7"/>
    <sheet name="예시_재료비BOM" sheetId="6" state="visible" r:id="rId8"/>
    <sheet name="예시_제품별원가" sheetId="7" state="visible" r:id="rId9"/>
  </sheets>
  <definedNames>
    <definedName function="false" hidden="false" localSheetId="1" name="_xlnm.Print_Area" vbProcedure="false">기본설정!$A$1:$D$28</definedName>
    <definedName function="false" hidden="false" localSheetId="1" name="_xlnm.Print_Titles" vbProcedure="false">기본설정!$4:$4</definedName>
    <definedName function="false" hidden="false" localSheetId="0" name="_xlnm.Print_Area" vbProcedure="false">사용법!$A$1:$B$25</definedName>
    <definedName function="false" hidden="false" localSheetId="4" name="_xlnm.Print_Area" vbProcedure="false">예시_기본설정!$A$1:$D$28</definedName>
    <definedName function="false" hidden="false" localSheetId="4" name="_xlnm.Print_Titles" vbProcedure="false">예시_기본설정!$4:$4</definedName>
    <definedName function="false" hidden="false" localSheetId="5" name="_xlnm.Print_Area" vbProcedure="false">예시_재료비BOM!$A$1:$H$307</definedName>
    <definedName function="false" hidden="false" localSheetId="5" name="_xlnm.Print_Titles" vbProcedure="false">예시_재료비BOM!$4:$4</definedName>
    <definedName function="false" hidden="true" localSheetId="5" name="_xlnm._FilterDatabase" vbProcedure="false">예시_재료비BOM!$A$4:$H$304</definedName>
    <definedName function="false" hidden="false" localSheetId="6" name="_xlnm.Print_Area" vbProcedure="false">예시_제품별원가!$A$1:$M$61</definedName>
    <definedName function="false" hidden="false" localSheetId="6" name="_xlnm.Print_Titles" vbProcedure="false">예시_제품별원가!$4:$4</definedName>
    <definedName function="false" hidden="true" localSheetId="6" name="_xlnm._FilterDatabase" vbProcedure="false">예시_제품별원가!$A$4:$M$54</definedName>
    <definedName function="false" hidden="false" localSheetId="2" name="_xlnm.Print_Area" vbProcedure="false">재료비BOM!$A$1:$H$307</definedName>
    <definedName function="false" hidden="false" localSheetId="2" name="_xlnm.Print_Titles" vbProcedure="false">재료비BOM!$4:$4</definedName>
    <definedName function="false" hidden="true" localSheetId="2" name="_xlnm._FilterDatabase" vbProcedure="false">재료비BOM!$A$4:$H$304</definedName>
    <definedName function="false" hidden="false" localSheetId="3" name="_xlnm.Print_Area" vbProcedure="false">제품별원가!$A$1:$M$61</definedName>
    <definedName function="false" hidden="false" localSheetId="3" name="_xlnm.Print_Titles" vbProcedure="false">제품별원가!$4:$4</definedName>
    <definedName function="false" hidden="true" localSheetId="3" name="_xlnm._FilterDatabase" vbProcedure="false">제품별원가!$A$4:$M$54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<sst xmlns="http://schemas.openxmlformats.org/spreadsheetml/2006/main" count="208" uniqueCount="111">
  <si>
    <r>
      <rPr>
        <b val="true"/>
        <sz val="16"/>
        <color rgb="FF1F4E78"/>
        <rFont val="Noto Sans CJK SC"/>
        <family val="2"/>
      </rPr>
      <t xml:space="preserve">원가 계산 엑셀 템플릿 </t>
    </r>
    <r>
      <rPr>
        <b val="true"/>
        <sz val="16"/>
        <color rgb="FF1F4E78"/>
        <rFont val="맑은 고딕"/>
        <family val="0"/>
        <charset val="1"/>
      </rPr>
      <t xml:space="preserve">(</t>
    </r>
    <r>
      <rPr>
        <b val="true"/>
        <sz val="16"/>
        <color rgb="FF1F4E78"/>
        <rFont val="Noto Sans CJK SC"/>
        <family val="2"/>
      </rPr>
      <t xml:space="preserve">재료비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노무비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경비 배부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단위원가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마진율</t>
    </r>
    <r>
      <rPr>
        <b val="true"/>
        <sz val="16"/>
        <color rgb="FF1F4E78"/>
        <rFont val="맑은 고딕"/>
        <family val="0"/>
        <charset val="1"/>
      </rPr>
      <t xml:space="preserve">)</t>
    </r>
  </si>
  <si>
    <t xml:space="preserve">구성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</si>
  <si>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기본설정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계산 기간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노무비 총액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경비 항목별 금액과 배부기준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작업시간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생산수량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재료비</t>
    </r>
    <r>
      <rPr>
        <sz val="10"/>
        <rFont val="맑은 고딕"/>
        <family val="0"/>
        <charset val="1"/>
      </rPr>
      <t xml:space="preserve">)</t>
    </r>
    <r>
      <rPr>
        <sz val="10"/>
        <rFont val="Noto Sans CJK SC"/>
        <family val="2"/>
      </rPr>
      <t xml:space="preserve">을 입력합니다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</si>
  <si>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재료비</t>
    </r>
    <r>
      <rPr>
        <sz val="10"/>
        <rFont val="맑은 고딕"/>
        <family val="0"/>
        <charset val="1"/>
      </rPr>
      <t xml:space="preserve">BOM: </t>
    </r>
    <r>
      <rPr>
        <sz val="10"/>
        <rFont val="Noto Sans CJK SC"/>
        <family val="2"/>
      </rPr>
      <t xml:space="preserve">제품 </t>
    </r>
    <r>
      <rPr>
        <sz val="10"/>
        <rFont val="맑은 고딕"/>
        <family val="0"/>
        <charset val="1"/>
      </rPr>
      <t xml:space="preserve">1</t>
    </r>
    <r>
      <rPr>
        <sz val="10"/>
        <rFont val="Noto Sans CJK SC"/>
        <family val="2"/>
      </rPr>
      <t xml:space="preserve">개에 들어가는 자재를 한 줄씩 적습니다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개당 재료비 </t>
    </r>
    <r>
      <rPr>
        <sz val="10"/>
        <rFont val="맑은 고딕"/>
        <family val="0"/>
        <charset val="1"/>
      </rPr>
      <t xml:space="preserve">= </t>
    </r>
    <r>
      <rPr>
        <sz val="10"/>
        <rFont val="Noto Sans CJK SC"/>
        <family val="2"/>
      </rPr>
      <t xml:space="preserve">소요량 </t>
    </r>
    <r>
      <rPr>
        <sz val="10"/>
        <rFont val="맑은 고딕"/>
        <family val="0"/>
        <charset val="1"/>
      </rPr>
      <t xml:space="preserve">× </t>
    </r>
    <r>
      <rPr>
        <sz val="10"/>
        <rFont val="Noto Sans CJK SC"/>
        <family val="2"/>
      </rPr>
      <t xml:space="preserve">단가 </t>
    </r>
    <r>
      <rPr>
        <sz val="10"/>
        <rFont val="맑은 고딕"/>
        <family val="0"/>
        <charset val="1"/>
      </rPr>
      <t xml:space="preserve">× (1 + </t>
    </r>
    <r>
      <rPr>
        <sz val="10"/>
        <rFont val="Noto Sans CJK SC"/>
        <family val="2"/>
      </rPr>
      <t xml:space="preserve">로스율</t>
    </r>
    <r>
      <rPr>
        <sz val="10"/>
        <rFont val="맑은 고딕"/>
        <family val="0"/>
        <charset val="1"/>
      </rPr>
      <t xml:space="preserve">).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</si>
  <si>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제품별원가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제품별 생산수량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개당 작업시간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판매단가를 넣으면 단위 재료비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노무비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경비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단위원가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마진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마진율이 계산됩니다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</si>
  <si>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예시</t>
    </r>
    <r>
      <rPr>
        <sz val="10"/>
        <rFont val="맑은 고딕"/>
        <family val="0"/>
        <charset val="1"/>
      </rPr>
      <t xml:space="preserve">_ </t>
    </r>
    <r>
      <rPr>
        <sz val="10"/>
        <rFont val="Noto Sans CJK SC"/>
        <family val="2"/>
      </rPr>
      <t xml:space="preserve">로 시작하는 시트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가상 값으로 채운 예시입니다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숫자는 모두 지어낸 값입니다</t>
    </r>
    <r>
      <rPr>
        <sz val="10"/>
        <rFont val="맑은 고딕"/>
        <family val="0"/>
        <charset val="1"/>
      </rPr>
      <t xml:space="preserve">.</t>
    </r>
  </si>
  <si>
    <t xml:space="preserve">계산 방식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</si>
  <si>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단위 재료비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재료비</t>
    </r>
    <r>
      <rPr>
        <sz val="10"/>
        <rFont val="맑은 고딕"/>
        <family val="0"/>
        <charset val="1"/>
      </rPr>
      <t xml:space="preserve">BOM</t>
    </r>
    <r>
      <rPr>
        <sz val="10"/>
        <rFont val="Noto Sans CJK SC"/>
        <family val="2"/>
      </rPr>
      <t xml:space="preserve">에서 같은 제품코드의 개당 재료비를 합칩니다</t>
    </r>
    <r>
      <rPr>
        <sz val="10"/>
        <rFont val="맑은 고딕"/>
        <family val="0"/>
        <charset val="1"/>
      </rPr>
      <t xml:space="preserve">(SUMIFS).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</si>
  <si>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단위 노무비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노무비 총액 </t>
    </r>
    <r>
      <rPr>
        <sz val="10"/>
        <rFont val="맑은 고딕"/>
        <family val="0"/>
        <charset val="1"/>
      </rPr>
      <t xml:space="preserve">× (</t>
    </r>
    <r>
      <rPr>
        <sz val="10"/>
        <rFont val="Noto Sans CJK SC"/>
        <family val="2"/>
      </rPr>
      <t xml:space="preserve">이 제품 총 작업시간 </t>
    </r>
    <r>
      <rPr>
        <sz val="10"/>
        <rFont val="맑은 고딕"/>
        <family val="0"/>
        <charset val="1"/>
      </rPr>
      <t xml:space="preserve">÷ </t>
    </r>
    <r>
      <rPr>
        <sz val="10"/>
        <rFont val="Noto Sans CJK SC"/>
        <family val="2"/>
      </rPr>
      <t xml:space="preserve">전체 작업시간</t>
    </r>
    <r>
      <rPr>
        <sz val="10"/>
        <rFont val="맑은 고딕"/>
        <family val="0"/>
        <charset val="1"/>
      </rPr>
      <t xml:space="preserve">) ÷ </t>
    </r>
    <r>
      <rPr>
        <sz val="10"/>
        <rFont val="Noto Sans CJK SC"/>
        <family val="2"/>
      </rPr>
      <t xml:space="preserve">생산수량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</si>
  <si>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단위 경비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경비 항목마다 고른 기준의 비율로 나눈 뒤 합치고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생산수량으로 나눕니다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</si>
  <si>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단위원가 </t>
    </r>
    <r>
      <rPr>
        <sz val="10"/>
        <rFont val="맑은 고딕"/>
        <family val="0"/>
        <charset val="1"/>
      </rPr>
      <t xml:space="preserve">= </t>
    </r>
    <r>
      <rPr>
        <sz val="10"/>
        <rFont val="Noto Sans CJK SC"/>
        <family val="2"/>
      </rPr>
      <t xml:space="preserve">단위 재료비 </t>
    </r>
    <r>
      <rPr>
        <sz val="10"/>
        <rFont val="맑은 고딕"/>
        <family val="0"/>
        <charset val="1"/>
      </rPr>
      <t xml:space="preserve">+ </t>
    </r>
    <r>
      <rPr>
        <sz val="10"/>
        <rFont val="Noto Sans CJK SC"/>
        <family val="2"/>
      </rPr>
      <t xml:space="preserve">단위 노무비 </t>
    </r>
    <r>
      <rPr>
        <sz val="10"/>
        <rFont val="맑은 고딕"/>
        <family val="0"/>
        <charset val="1"/>
      </rPr>
      <t xml:space="preserve">+ </t>
    </r>
    <r>
      <rPr>
        <sz val="10"/>
        <rFont val="Noto Sans CJK SC"/>
        <family val="2"/>
      </rPr>
      <t xml:space="preserve">단위 경비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마진율 </t>
    </r>
    <r>
      <rPr>
        <sz val="10"/>
        <rFont val="맑은 고딕"/>
        <family val="0"/>
        <charset val="1"/>
      </rPr>
      <t xml:space="preserve">= (</t>
    </r>
    <r>
      <rPr>
        <sz val="10"/>
        <rFont val="Noto Sans CJK SC"/>
        <family val="2"/>
      </rPr>
      <t xml:space="preserve">판매단가 − 단위원가</t>
    </r>
    <r>
      <rPr>
        <sz val="10"/>
        <rFont val="맑은 고딕"/>
        <family val="0"/>
        <charset val="1"/>
      </rPr>
      <t xml:space="preserve">) ÷ </t>
    </r>
    <r>
      <rPr>
        <sz val="10"/>
        <rFont val="Noto Sans CJK SC"/>
        <family val="2"/>
      </rPr>
      <t xml:space="preserve">판매단가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</si>
  <si>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「제품별원가」 아래 검산 줄의 차이가 </t>
    </r>
    <r>
      <rPr>
        <sz val="10"/>
        <rFont val="맑은 고딕"/>
        <family val="0"/>
        <charset val="1"/>
      </rPr>
      <t xml:space="preserve">0</t>
    </r>
    <r>
      <rPr>
        <sz val="10"/>
        <rFont val="Noto Sans CJK SC"/>
        <family val="2"/>
      </rPr>
      <t xml:space="preserve">이면 노무비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경비가 빠짐없이 제품에 나눠진 것입니다</t>
    </r>
    <r>
      <rPr>
        <sz val="10"/>
        <rFont val="맑은 고딕"/>
        <family val="0"/>
        <charset val="1"/>
      </rPr>
      <t xml:space="preserve">.</t>
    </r>
  </si>
  <si>
    <t xml:space="preserve">주의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</si>
  <si>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이 템플릿은 실무용 단순 배부 방식입니다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세무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회계 신고용 원가계산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제조원가명세서</t>
    </r>
    <r>
      <rPr>
        <sz val="10"/>
        <rFont val="맑은 고딕"/>
        <family val="0"/>
        <charset val="1"/>
      </rPr>
      <t xml:space="preserve">)</t>
    </r>
    <r>
      <rPr>
        <sz val="10"/>
        <rFont val="Noto Sans CJK SC"/>
        <family val="2"/>
      </rPr>
      <t xml:space="preserve">은 담당 세무사와 확인하세요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</si>
  <si>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작업시간은 실제 측정값에 가까울수록 결과가 정확합니다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처음에는 대략값으로 시작해도 됩니다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</si>
  <si>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하늘색 칸은 수식입니다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인쇄는 </t>
    </r>
    <r>
      <rPr>
        <sz val="10"/>
        <rFont val="맑은 고딕"/>
        <family val="0"/>
        <charset val="1"/>
      </rPr>
      <t xml:space="preserve">A4 </t>
    </r>
    <r>
      <rPr>
        <sz val="10"/>
        <rFont val="Noto Sans CJK SC"/>
        <family val="2"/>
      </rPr>
      <t xml:space="preserve">가로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한 페이지 너비에 맞춰 설정돼 있습니다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</si>
  <si>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color rgb="FF1F4E78"/>
        <rFont val="Noto Sans CJK SC"/>
        <family val="2"/>
      </rPr>
      <t xml:space="preserve">무료 배포 양식입니다</t>
    </r>
    <r>
      <rPr>
        <sz val="10"/>
        <color rgb="FF1F4E78"/>
        <rFont val="맑은 고딕"/>
        <family val="0"/>
        <charset val="1"/>
      </rPr>
      <t xml:space="preserve">. </t>
    </r>
    <r>
      <rPr>
        <sz val="10"/>
        <color rgb="FF1F4E78"/>
        <rFont val="Noto Sans CJK SC"/>
        <family val="2"/>
      </rPr>
      <t xml:space="preserve">회사 안에서 자유롭게 고쳐 쓰셔도 됩니다</t>
    </r>
    <r>
      <rPr>
        <sz val="10"/>
        <color rgb="FF1F4E78"/>
        <rFont val="맑은 고딕"/>
        <family val="0"/>
        <charset val="1"/>
      </rPr>
      <t xml:space="preserve">(</t>
    </r>
    <r>
      <rPr>
        <sz val="10"/>
        <color rgb="FF1F4E78"/>
        <rFont val="Noto Sans CJK SC"/>
        <family val="2"/>
      </rPr>
      <t xml:space="preserve">재판매는 삼가 주세요</t>
    </r>
    <r>
      <rPr>
        <sz val="10"/>
        <color rgb="FF1F4E78"/>
        <rFont val="맑은 고딕"/>
        <family val="0"/>
        <charset val="1"/>
      </rPr>
      <t xml:space="preserve">).</t>
    </r>
  </si>
  <si>
    <r>
      <rPr>
        <sz val="10"/>
        <color rgb="FF1F4E78"/>
        <rFont val="Noto Sans CJK SC"/>
        <family val="2"/>
      </rPr>
      <t xml:space="preserve">엑셀로 관리하기 벅차지면</t>
    </r>
    <r>
      <rPr>
        <sz val="10"/>
        <color rgb="FF1F4E78"/>
        <rFont val="맑은 고딕"/>
        <family val="0"/>
        <charset val="1"/>
      </rPr>
      <t xml:space="preserve">(</t>
    </r>
    <r>
      <rPr>
        <sz val="10"/>
        <color rgb="FF1F4E78"/>
        <rFont val="Noto Sans CJK SC"/>
        <family val="2"/>
      </rPr>
      <t xml:space="preserve">여러 사람이 동시에 입력</t>
    </r>
    <r>
      <rPr>
        <sz val="10"/>
        <color rgb="FF1F4E78"/>
        <rFont val="맑은 고딕"/>
        <family val="0"/>
        <charset val="1"/>
      </rPr>
      <t xml:space="preserve">, </t>
    </r>
    <r>
      <rPr>
        <sz val="10"/>
        <color rgb="FF1F4E78"/>
        <rFont val="Noto Sans CJK SC"/>
        <family val="2"/>
      </rPr>
      <t xml:space="preserve">품목</t>
    </r>
    <r>
      <rPr>
        <sz val="10"/>
        <color rgb="FF1F4E78"/>
        <rFont val="맑은 고딕"/>
        <family val="0"/>
        <charset val="1"/>
      </rPr>
      <t xml:space="preserve">·</t>
    </r>
    <r>
      <rPr>
        <sz val="10"/>
        <color rgb="FF1F4E78"/>
        <rFont val="Noto Sans CJK SC"/>
        <family val="2"/>
      </rPr>
      <t xml:space="preserve">거래가 수천 건</t>
    </r>
    <r>
      <rPr>
        <sz val="10"/>
        <color rgb="FF1F4E78"/>
        <rFont val="맑은 고딕"/>
        <family val="0"/>
        <charset val="1"/>
      </rPr>
      <t xml:space="preserve">, </t>
    </r>
    <r>
      <rPr>
        <sz val="10"/>
        <color rgb="FF1F4E78"/>
        <rFont val="Noto Sans CJK SC"/>
        <family val="2"/>
      </rPr>
      <t xml:space="preserve">실시간 현황이 필요할 때</t>
    </r>
    <r>
      <rPr>
        <sz val="10"/>
        <color rgb="FF1F4E78"/>
        <rFont val="맑은 고딕"/>
        <family val="0"/>
        <charset val="1"/>
      </rPr>
      <t xml:space="preserve">) ERP </t>
    </r>
    <r>
      <rPr>
        <sz val="10"/>
        <color rgb="FF1F4E78"/>
        <rFont val="Noto Sans CJK SC"/>
        <family val="2"/>
      </rPr>
      <t xml:space="preserve">상담</t>
    </r>
    <r>
      <rPr>
        <sz val="10"/>
        <color rgb="FF1F4E78"/>
        <rFont val="맑은 고딕"/>
        <family val="0"/>
        <charset val="1"/>
      </rPr>
      <t xml:space="preserve">: 5</t>
    </r>
    <r>
      <rPr>
        <sz val="10"/>
        <color rgb="FF1F4E78"/>
        <rFont val="Noto Sans CJK SC"/>
        <family val="2"/>
      </rPr>
      <t xml:space="preserve">분 통화로 시작합니다</t>
    </r>
    <r>
      <rPr>
        <sz val="10"/>
        <color rgb="FF1F4E78"/>
        <rFont val="맑은 고딕"/>
        <family val="0"/>
        <charset val="1"/>
      </rPr>
      <t xml:space="preserve">.</t>
    </r>
  </si>
  <si>
    <t xml:space="preserve">KYS Systems · https://kys.urikys.com · sglee@urikys.com</t>
  </si>
  <si>
    <r>
      <rPr>
        <b val="true"/>
        <sz val="15"/>
        <color rgb="FF1F4E78"/>
        <rFont val="Noto Sans CJK SC"/>
        <family val="2"/>
      </rPr>
      <t xml:space="preserve">기본설정 </t>
    </r>
    <r>
      <rPr>
        <b val="true"/>
        <sz val="15"/>
        <color rgb="FF1F4E78"/>
        <rFont val="맑은 고딕"/>
        <family val="0"/>
        <charset val="1"/>
      </rPr>
      <t xml:space="preserve">· </t>
    </r>
    <r>
      <rPr>
        <b val="true"/>
        <sz val="15"/>
        <color rgb="FF1F4E78"/>
        <rFont val="Noto Sans CJK SC"/>
        <family val="2"/>
      </rPr>
      <t xml:space="preserve">노무비와 경비</t>
    </r>
  </si>
  <si>
    <r>
      <rPr>
        <sz val="9"/>
        <color rgb="FF595959"/>
        <rFont val="Noto Sans CJK SC"/>
        <family val="2"/>
      </rPr>
      <t xml:space="preserve">한 달</t>
    </r>
    <r>
      <rPr>
        <sz val="9"/>
        <color rgb="FF595959"/>
        <rFont val="맑은 고딕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또는 계산할 기간</t>
    </r>
    <r>
      <rPr>
        <sz val="9"/>
        <color rgb="FF595959"/>
        <rFont val="맑은 고딕"/>
        <family val="0"/>
        <charset val="1"/>
      </rPr>
      <t xml:space="preserve">) </t>
    </r>
    <r>
      <rPr>
        <sz val="9"/>
        <color rgb="FF595959"/>
        <rFont val="Noto Sans CJK SC"/>
        <family val="2"/>
      </rPr>
      <t xml:space="preserve">기준으로 노무비 총액과 경비를 입력하세요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노무비는 제품별 작업시간 비율로</t>
    </r>
    <r>
      <rPr>
        <sz val="9"/>
        <color rgb="FF595959"/>
        <rFont val="맑은 고딕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경비는 항목마다 고른 배부기준 비율로 제품에 나눠집니다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</si>
  <si>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항목</t>
  </si>
  <si>
    <r>
      <rPr>
        <b val="true"/>
        <sz val="11"/>
        <color rgb="FFFFFFFF"/>
        <rFont val="Noto Sans CJK SC"/>
        <family val="2"/>
      </rPr>
      <t xml:space="preserve">금액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</si>
  <si>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배부기준</t>
  </si>
  <si>
    <t xml:space="preserve">설명</t>
  </si>
  <si>
    <t xml:space="preserve">계산 기간</t>
  </si>
  <si>
    <r>
      <rPr>
        <sz val="10"/>
        <rFont val="Noto Sans CJK SC"/>
        <family val="2"/>
      </rPr>
      <t xml:space="preserve">예</t>
    </r>
    <r>
      <rPr>
        <sz val="10"/>
        <rFont val="맑은 고딕"/>
        <family val="0"/>
        <charset val="1"/>
      </rPr>
      <t xml:space="preserve">: 2026-10 (</t>
    </r>
    <r>
      <rPr>
        <sz val="10"/>
        <rFont val="Noto Sans CJK SC"/>
        <family val="2"/>
      </rPr>
      <t xml:space="preserve">표시용</t>
    </r>
    <r>
      <rPr>
        <sz val="10"/>
        <rFont val="맑은 고딕"/>
        <family val="0"/>
        <charset val="1"/>
      </rPr>
      <t xml:space="preserve">)</t>
    </r>
  </si>
  <si>
    <t xml:space="preserve">노무비 총액</t>
  </si>
  <si>
    <t xml:space="preserve">작업시간</t>
  </si>
  <si>
    <r>
      <rPr>
        <sz val="10"/>
        <rFont val="Noto Sans CJK SC"/>
        <family val="2"/>
      </rPr>
      <t xml:space="preserve">급여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상여</t>
    </r>
    <r>
      <rPr>
        <sz val="10"/>
        <rFont val="맑은 고딕"/>
        <family val="0"/>
        <charset val="1"/>
      </rPr>
      <t xml:space="preserve">·4</t>
    </r>
    <r>
      <rPr>
        <sz val="10"/>
        <rFont val="Noto Sans CJK SC"/>
        <family val="2"/>
      </rPr>
      <t xml:space="preserve">대보험 회사부담분 등 생산직 인건비 합계</t>
    </r>
  </si>
  <si>
    <t xml:space="preserve">경비 항목</t>
  </si>
  <si>
    <t xml:space="preserve">전력비</t>
  </si>
  <si>
    <t xml:space="preserve">공장 전기요금</t>
  </si>
  <si>
    <t xml:space="preserve">임차료</t>
  </si>
  <si>
    <t xml:space="preserve">공장 임대료</t>
  </si>
  <si>
    <t xml:space="preserve">감가상각비</t>
  </si>
  <si>
    <t xml:space="preserve">설비 감가상각</t>
  </si>
  <si>
    <t xml:space="preserve">소모품비</t>
  </si>
  <si>
    <t xml:space="preserve">생산수량</t>
  </si>
  <si>
    <r>
      <rPr>
        <sz val="10"/>
        <rFont val="Noto Sans CJK SC"/>
        <family val="2"/>
      </rPr>
      <t xml:space="preserve">장갑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공구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포장 소모품</t>
    </r>
  </si>
  <si>
    <t xml:space="preserve">운반비</t>
  </si>
  <si>
    <t xml:space="preserve">재료비</t>
  </si>
  <si>
    <t xml:space="preserve">자재 입고 운송비</t>
  </si>
  <si>
    <t xml:space="preserve">기타 경비</t>
  </si>
  <si>
    <t xml:space="preserve">경비 합계</t>
  </si>
  <si>
    <r>
      <rPr>
        <sz val="9"/>
        <color rgb="FF595959"/>
        <rFont val="Noto Sans CJK SC"/>
        <family val="2"/>
      </rPr>
      <t xml:space="preserve">경비 배부기준</t>
    </r>
    <r>
      <rPr>
        <sz val="9"/>
        <color rgb="FF595959"/>
        <rFont val="맑은 고딕"/>
        <family val="0"/>
        <charset val="1"/>
      </rPr>
      <t xml:space="preserve">: </t>
    </r>
    <r>
      <rPr>
        <sz val="9"/>
        <color rgb="FF595959"/>
        <rFont val="Noto Sans CJK SC"/>
        <family val="2"/>
      </rPr>
      <t xml:space="preserve">작업시간</t>
    </r>
    <r>
      <rPr>
        <sz val="9"/>
        <color rgb="FF595959"/>
        <rFont val="맑은 고딕"/>
        <family val="0"/>
        <charset val="1"/>
      </rPr>
      <t xml:space="preserve">=</t>
    </r>
    <r>
      <rPr>
        <sz val="9"/>
        <color rgb="FF595959"/>
        <rFont val="Noto Sans CJK SC"/>
        <family val="2"/>
      </rPr>
      <t xml:space="preserve">제품별 총 작업시간 비율</t>
    </r>
    <r>
      <rPr>
        <sz val="9"/>
        <color rgb="FF595959"/>
        <rFont val="맑은 고딕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생산수량</t>
    </r>
    <r>
      <rPr>
        <sz val="9"/>
        <color rgb="FF595959"/>
        <rFont val="맑은 고딕"/>
        <family val="0"/>
        <charset val="1"/>
      </rPr>
      <t xml:space="preserve">=</t>
    </r>
    <r>
      <rPr>
        <sz val="9"/>
        <color rgb="FF595959"/>
        <rFont val="Noto Sans CJK SC"/>
        <family val="2"/>
      </rPr>
      <t xml:space="preserve">생산수량 비율</t>
    </r>
    <r>
      <rPr>
        <sz val="9"/>
        <color rgb="FF595959"/>
        <rFont val="맑은 고딕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재료비</t>
    </r>
    <r>
      <rPr>
        <sz val="9"/>
        <color rgb="FF595959"/>
        <rFont val="맑은 고딕"/>
        <family val="0"/>
        <charset val="1"/>
      </rPr>
      <t xml:space="preserve">=</t>
    </r>
    <r>
      <rPr>
        <sz val="9"/>
        <color rgb="FF595959"/>
        <rFont val="Noto Sans CJK SC"/>
        <family val="2"/>
      </rPr>
      <t xml:space="preserve">재료비 총액 비율</t>
    </r>
  </si>
  <si>
    <r>
      <rPr>
        <b val="true"/>
        <sz val="11"/>
        <rFont val="Noto Sans CJK SC"/>
        <family val="2"/>
      </rPr>
      <t xml:space="preserve">배부기준 합계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자동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</si>
  <si>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작업시간 합계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시간</t>
    </r>
    <r>
      <rPr>
        <sz val="10"/>
        <rFont val="맑은 고딕"/>
        <family val="0"/>
        <charset val="1"/>
      </rPr>
      <t xml:space="preserve">)</t>
    </r>
  </si>
  <si>
    <t xml:space="preserve">생산수량 합계</t>
  </si>
  <si>
    <r>
      <rPr>
        <sz val="10"/>
        <rFont val="Noto Sans CJK SC"/>
        <family val="2"/>
      </rPr>
      <t xml:space="preserve">재료비 합계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원</t>
    </r>
    <r>
      <rPr>
        <sz val="10"/>
        <rFont val="맑은 고딕"/>
        <family val="0"/>
        <charset val="1"/>
      </rPr>
      <t xml:space="preserve">)</t>
    </r>
  </si>
  <si>
    <r>
      <rPr>
        <sz val="8"/>
        <color rgb="FF808080"/>
        <rFont val="Noto Sans CJK SC"/>
        <family val="2"/>
      </rPr>
      <t xml:space="preserve">입력칸</t>
    </r>
    <r>
      <rPr>
        <sz val="8"/>
        <color rgb="FF808080"/>
        <rFont val="맑은 고딕"/>
        <family val="0"/>
        <charset val="1"/>
      </rPr>
      <t xml:space="preserve">(</t>
    </r>
    <r>
      <rPr>
        <sz val="8"/>
        <color rgb="FF808080"/>
        <rFont val="Noto Sans CJK SC"/>
        <family val="2"/>
      </rPr>
      <t xml:space="preserve">흰색</t>
    </r>
    <r>
      <rPr>
        <sz val="8"/>
        <color rgb="FF808080"/>
        <rFont val="맑은 고딕"/>
        <family val="0"/>
        <charset val="1"/>
      </rPr>
      <t xml:space="preserve">)</t>
    </r>
    <r>
      <rPr>
        <sz val="8"/>
        <color rgb="FF808080"/>
        <rFont val="Noto Sans CJK SC"/>
        <family val="2"/>
      </rPr>
      <t xml:space="preserve">만 채우고</t>
    </r>
    <r>
      <rPr>
        <sz val="8"/>
        <color rgb="FF808080"/>
        <rFont val="맑은 고딕"/>
        <family val="0"/>
        <charset val="1"/>
      </rPr>
      <t xml:space="preserve">, </t>
    </r>
    <r>
      <rPr>
        <sz val="8"/>
        <color rgb="FF808080"/>
        <rFont val="Noto Sans CJK SC"/>
        <family val="2"/>
      </rPr>
      <t xml:space="preserve">하늘색 칸은 수식이므로 지우지 마세요</t>
    </r>
    <r>
      <rPr>
        <sz val="8"/>
        <color rgb="FF808080"/>
        <rFont val="맑은 고딕"/>
        <family val="0"/>
        <charset val="1"/>
      </rPr>
      <t xml:space="preserve">.</t>
    </r>
  </si>
  <si>
    <r>
      <rPr>
        <b val="true"/>
        <sz val="15"/>
        <color rgb="FF1F4E78"/>
        <rFont val="Noto Sans CJK SC"/>
        <family val="2"/>
      </rPr>
      <t xml:space="preserve">재료비 </t>
    </r>
    <r>
      <rPr>
        <b val="true"/>
        <sz val="15"/>
        <color rgb="FF1F4E78"/>
        <rFont val="맑은 고딕"/>
        <family val="0"/>
        <charset val="1"/>
      </rPr>
      <t xml:space="preserve">(</t>
    </r>
    <r>
      <rPr>
        <b val="true"/>
        <sz val="15"/>
        <color rgb="FF1F4E78"/>
        <rFont val="Noto Sans CJK SC"/>
        <family val="2"/>
      </rPr>
      <t xml:space="preserve">제품 </t>
    </r>
    <r>
      <rPr>
        <b val="true"/>
        <sz val="15"/>
        <color rgb="FF1F4E78"/>
        <rFont val="맑은 고딕"/>
        <family val="0"/>
        <charset val="1"/>
      </rPr>
      <t xml:space="preserve">1</t>
    </r>
    <r>
      <rPr>
        <b val="true"/>
        <sz val="15"/>
        <color rgb="FF1F4E78"/>
        <rFont val="Noto Sans CJK SC"/>
        <family val="2"/>
      </rPr>
      <t xml:space="preserve">개당 자재 명세</t>
    </r>
    <r>
      <rPr>
        <b val="true"/>
        <sz val="15"/>
        <color rgb="FF1F4E78"/>
        <rFont val="맑은 고딕"/>
        <family val="0"/>
        <charset val="1"/>
      </rPr>
      <t xml:space="preserve">)</t>
    </r>
  </si>
  <si>
    <r>
      <rPr>
        <sz val="9"/>
        <color rgb="FF595959"/>
        <rFont val="Noto Sans CJK SC"/>
        <family val="2"/>
      </rPr>
      <t xml:space="preserve">제품 </t>
    </r>
    <r>
      <rPr>
        <sz val="9"/>
        <color rgb="FF595959"/>
        <rFont val="맑은 고딕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개를 만드는 데 드는 자재를 한 줄씩 입력하세요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개당 재료비 </t>
    </r>
    <r>
      <rPr>
        <sz val="9"/>
        <color rgb="FF595959"/>
        <rFont val="맑은 고딕"/>
        <family val="0"/>
        <charset val="1"/>
      </rPr>
      <t xml:space="preserve">= </t>
    </r>
    <r>
      <rPr>
        <sz val="9"/>
        <color rgb="FF595959"/>
        <rFont val="Noto Sans CJK SC"/>
        <family val="2"/>
      </rPr>
      <t xml:space="preserve">소요량 </t>
    </r>
    <r>
      <rPr>
        <sz val="9"/>
        <color rgb="FF595959"/>
        <rFont val="맑은 고딕"/>
        <family val="0"/>
        <charset val="1"/>
      </rPr>
      <t xml:space="preserve">× </t>
    </r>
    <r>
      <rPr>
        <sz val="9"/>
        <color rgb="FF595959"/>
        <rFont val="Noto Sans CJK SC"/>
        <family val="2"/>
      </rPr>
      <t xml:space="preserve">단가 </t>
    </r>
    <r>
      <rPr>
        <sz val="9"/>
        <color rgb="FF595959"/>
        <rFont val="맑은 고딕"/>
        <family val="0"/>
        <charset val="1"/>
      </rPr>
      <t xml:space="preserve">× (1 + </t>
    </r>
    <r>
      <rPr>
        <sz val="9"/>
        <color rgb="FF595959"/>
        <rFont val="Noto Sans CJK SC"/>
        <family val="2"/>
      </rPr>
      <t xml:space="preserve">로스율</t>
    </r>
    <r>
      <rPr>
        <sz val="9"/>
        <color rgb="FF595959"/>
        <rFont val="맑은 고딕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제품코드는 「제품별원가」의 코드와 같아야 합산됩니다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</si>
  <si>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제품코드</t>
  </si>
  <si>
    <t xml:space="preserve">자재명</t>
  </si>
  <si>
    <t xml:space="preserve">단위</t>
  </si>
  <si>
    <t xml:space="preserve">개당 소요량</t>
  </si>
  <si>
    <r>
      <rPr>
        <b val="true"/>
        <sz val="11"/>
        <color rgb="FFFFFFFF"/>
        <rFont val="Noto Sans CJK SC"/>
        <family val="2"/>
      </rPr>
      <t xml:space="preserve">자재 단가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</si>
  <si>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로스율</t>
  </si>
  <si>
    <r>
      <rPr>
        <b val="true"/>
        <sz val="11"/>
        <color rgb="FFFFFFFF"/>
        <rFont val="Noto Sans CJK SC"/>
        <family val="2"/>
      </rPr>
      <t xml:space="preserve">개당 재료비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</si>
  <si>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비고</t>
  </si>
  <si>
    <r>
      <rPr>
        <b val="true"/>
        <sz val="15"/>
        <color rgb="FF1F4E78"/>
        <rFont val="Noto Sans CJK SC"/>
        <family val="2"/>
      </rPr>
      <t xml:space="preserve">제품별 단위원가 </t>
    </r>
    <r>
      <rPr>
        <b val="true"/>
        <sz val="15"/>
        <color rgb="FF1F4E78"/>
        <rFont val="맑은 고딕"/>
        <family val="0"/>
        <charset val="1"/>
      </rPr>
      <t xml:space="preserve">· </t>
    </r>
    <r>
      <rPr>
        <b val="true"/>
        <sz val="15"/>
        <color rgb="FF1F4E78"/>
        <rFont val="Noto Sans CJK SC"/>
        <family val="2"/>
      </rPr>
      <t xml:space="preserve">마진율</t>
    </r>
  </si>
  <si>
    <r>
      <rPr>
        <sz val="9"/>
        <color rgb="FF595959"/>
        <rFont val="Noto Sans CJK SC"/>
        <family val="2"/>
      </rPr>
      <t xml:space="preserve">제품코드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제품명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생산수량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개당 작업시간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판매단가만 입력하세요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나머지는 자동 계산입니다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마진율이 </t>
    </r>
    <r>
      <rPr>
        <sz val="9"/>
        <color rgb="FF595959"/>
        <rFont val="맑은 고딕"/>
        <family val="0"/>
        <charset val="1"/>
      </rPr>
      <t xml:space="preserve">0% </t>
    </r>
    <r>
      <rPr>
        <sz val="9"/>
        <color rgb="FF595959"/>
        <rFont val="Noto Sans CJK SC"/>
        <family val="2"/>
      </rPr>
      <t xml:space="preserve">미만이면 빨간색</t>
    </r>
    <r>
      <rPr>
        <sz val="9"/>
        <color rgb="FF595959"/>
        <rFont val="맑은 고딕"/>
        <family val="0"/>
        <charset val="1"/>
      </rPr>
      <t xml:space="preserve">, 10% </t>
    </r>
    <r>
      <rPr>
        <sz val="9"/>
        <color rgb="FF595959"/>
        <rFont val="Noto Sans CJK SC"/>
        <family val="2"/>
      </rPr>
      <t xml:space="preserve">미만이면 노란색으로 표시됩니다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</si>
  <si>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제품명</t>
  </si>
  <si>
    <r>
      <rPr>
        <b val="true"/>
        <sz val="11"/>
        <color rgb="FFFFFFFF"/>
        <rFont val="Noto Sans CJK SC"/>
        <family val="2"/>
      </rPr>
      <t xml:space="preserve">개당 작업시간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분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</si>
  <si>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판매단가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</si>
  <si>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총 작업시간</t>
    </r>
    <r>
      <rPr>
        <b val="true"/>
        <sz val="11"/>
        <color rgb="FFFFFFFF"/>
        <rFont val="맑은 고딕"/>
        <family val="0"/>
        <charset val="1"/>
      </rPr>
      <t xml:space="preserve">(h)</t>
    </r>
  </si>
  <si>
    <t xml:space="preserve">단위 재료비</t>
  </si>
  <si>
    <t xml:space="preserve">단위 노무비</t>
  </si>
  <si>
    <t xml:space="preserve">단위 경비</t>
  </si>
  <si>
    <t xml:space="preserve">단위 원가</t>
  </si>
  <si>
    <t xml:space="preserve">단위 마진</t>
  </si>
  <si>
    <t xml:space="preserve">마진율</t>
  </si>
  <si>
    <t xml:space="preserve">원가 총액</t>
  </si>
  <si>
    <r>
      <rPr>
        <b val="true"/>
        <sz val="11"/>
        <rFont val="Noto Sans CJK SC"/>
        <family val="2"/>
      </rPr>
      <t xml:space="preserve">합계</t>
    </r>
    <r>
      <rPr>
        <b val="true"/>
        <sz val="11"/>
        <rFont val="맑은 고딕"/>
        <family val="0"/>
        <charset val="1"/>
      </rPr>
      <t xml:space="preserve">·</t>
    </r>
    <r>
      <rPr>
        <b val="true"/>
        <sz val="11"/>
        <rFont val="Noto Sans CJK SC"/>
        <family val="2"/>
      </rPr>
      <t xml:space="preserve">검산</t>
    </r>
  </si>
  <si>
    <t xml:space="preserve">원가 총액 합계 →</t>
  </si>
  <si>
    <r>
      <rPr>
        <sz val="11"/>
        <color theme="1"/>
        <rFont val="Noto Sans CJK SC"/>
        <family val="2"/>
      </rPr>
      <t xml:space="preserve">재료비</t>
    </r>
    <r>
      <rPr>
        <sz val="11"/>
        <color theme="1"/>
        <rFont val="Calibri"/>
        <family val="2"/>
        <charset val="1"/>
      </rPr>
      <t xml:space="preserve">+</t>
    </r>
    <r>
      <rPr>
        <sz val="11"/>
        <color theme="1"/>
        <rFont val="Noto Sans CJK SC"/>
        <family val="2"/>
      </rPr>
      <t xml:space="preserve">노무비</t>
    </r>
    <r>
      <rPr>
        <sz val="11"/>
        <color theme="1"/>
        <rFont val="Calibri"/>
        <family val="2"/>
        <charset val="1"/>
      </rPr>
      <t xml:space="preserve">+</t>
    </r>
    <r>
      <rPr>
        <sz val="11"/>
        <color theme="1"/>
        <rFont val="Noto Sans CJK SC"/>
        <family val="2"/>
      </rPr>
      <t xml:space="preserve">경비 총액 →</t>
    </r>
  </si>
  <si>
    <r>
      <rPr>
        <sz val="11"/>
        <color theme="1"/>
        <rFont val="Noto Sans CJK SC"/>
        <family val="2"/>
      </rPr>
      <t xml:space="preserve">차이</t>
    </r>
    <r>
      <rPr>
        <sz val="11"/>
        <color theme="1"/>
        <rFont val="Calibri"/>
        <family val="2"/>
        <charset val="1"/>
      </rPr>
      <t xml:space="preserve">(0</t>
    </r>
    <r>
      <rPr>
        <sz val="11"/>
        <color theme="1"/>
        <rFont val="Noto Sans CJK SC"/>
        <family val="2"/>
      </rPr>
      <t xml:space="preserve">이면 배부가 빠짐없이 됨</t>
    </r>
    <r>
      <rPr>
        <sz val="11"/>
        <color theme="1"/>
        <rFont val="Calibri"/>
        <family val="2"/>
        <charset val="1"/>
      </rPr>
      <t xml:space="preserve">) →</t>
    </r>
  </si>
  <si>
    <r>
      <rPr>
        <b val="true"/>
        <sz val="10"/>
        <color rgb="FFC00000"/>
        <rFont val="Noto Sans CJK SC"/>
        <family val="2"/>
      </rPr>
      <t xml:space="preserve">※ 예시 데이터 시트입니다</t>
    </r>
    <r>
      <rPr>
        <b val="true"/>
        <sz val="10"/>
        <color rgb="FFC00000"/>
        <rFont val="맑은 고딕"/>
        <family val="0"/>
        <charset val="1"/>
      </rPr>
      <t xml:space="preserve">. </t>
    </r>
    <r>
      <rPr>
        <b val="true"/>
        <sz val="10"/>
        <color rgb="FFC00000"/>
        <rFont val="Noto Sans CJK SC"/>
        <family val="2"/>
      </rPr>
      <t xml:space="preserve">모든 품목</t>
    </r>
    <r>
      <rPr>
        <b val="true"/>
        <sz val="10"/>
        <color rgb="FFC00000"/>
        <rFont val="맑은 고딕"/>
        <family val="0"/>
        <charset val="1"/>
      </rPr>
      <t xml:space="preserve">·</t>
    </r>
    <r>
      <rPr>
        <b val="true"/>
        <sz val="10"/>
        <color rgb="FFC00000"/>
        <rFont val="Noto Sans CJK SC"/>
        <family val="2"/>
      </rPr>
      <t xml:space="preserve">거래처</t>
    </r>
    <r>
      <rPr>
        <b val="true"/>
        <sz val="10"/>
        <color rgb="FFC00000"/>
        <rFont val="맑은 고딕"/>
        <family val="0"/>
        <charset val="1"/>
      </rPr>
      <t xml:space="preserve">·</t>
    </r>
    <r>
      <rPr>
        <b val="true"/>
        <sz val="10"/>
        <color rgb="FFC00000"/>
        <rFont val="Noto Sans CJK SC"/>
        <family val="2"/>
      </rPr>
      <t xml:space="preserve">숫자는 사용법을 보여 주기 위한 가상 값입니다</t>
    </r>
    <r>
      <rPr>
        <b val="true"/>
        <sz val="10"/>
        <color rgb="FFC00000"/>
        <rFont val="맑은 고딕"/>
        <family val="0"/>
        <charset val="1"/>
      </rPr>
      <t xml:space="preserve">. </t>
    </r>
    <r>
      <rPr>
        <b val="true"/>
        <sz val="10"/>
        <color rgb="FFC00000"/>
        <rFont val="Noto Sans CJK SC"/>
        <family val="2"/>
      </rPr>
      <t xml:space="preserve">실제 입력은 같은 이름의 빈 시트</t>
    </r>
    <r>
      <rPr>
        <b val="true"/>
        <sz val="10"/>
        <color rgb="FFC00000"/>
        <rFont val="맑은 고딕"/>
        <family val="0"/>
        <charset val="1"/>
      </rPr>
      <t xml:space="preserve">(</t>
    </r>
    <r>
      <rPr>
        <b val="true"/>
        <sz val="10"/>
        <color rgb="FFC00000"/>
        <rFont val="Noto Sans CJK SC"/>
        <family val="2"/>
      </rPr>
      <t xml:space="preserve">접두어 없는 시트</t>
    </r>
    <r>
      <rPr>
        <b val="true"/>
        <sz val="10"/>
        <color rgb="FFC00000"/>
        <rFont val="맑은 고딕"/>
        <family val="0"/>
        <charset val="1"/>
      </rPr>
      <t xml:space="preserve">)</t>
    </r>
    <r>
      <rPr>
        <b val="true"/>
        <sz val="10"/>
        <color rgb="FFC00000"/>
        <rFont val="Noto Sans CJK SC"/>
        <family val="2"/>
      </rPr>
      <t xml:space="preserve">에 하세요</t>
    </r>
    <r>
      <rPr>
        <b val="true"/>
        <sz val="10"/>
        <color rgb="FFC0000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</si>
  <si>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2026-10(</t>
    </r>
    <r>
      <rPr>
        <sz val="10"/>
        <rFont val="Noto Sans CJK SC"/>
        <family val="2"/>
      </rPr>
      <t xml:space="preserve">예시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</si>
  <si>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공장 전기요금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가상 값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</si>
  <si>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공장 임대료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가상 값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</si>
  <si>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설비 감가상각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가상 값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</si>
  <si>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장갑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공구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포장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가상 값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</si>
  <si>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자재 운송비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가상 값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</si>
  <si>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가상 값</t>
    </r>
    <r>
      <rPr>
        <sz val="10"/>
        <rFont val="맑은 고딕"/>
        <family val="0"/>
        <charset val="1"/>
      </rPr>
      <t xml:space="preserve">)</t>
    </r>
  </si>
  <si>
    <t xml:space="preserve">P-100</t>
  </si>
  <si>
    <t xml:space="preserve">냉연강판</t>
  </si>
  <si>
    <t xml:space="preserve">장</t>
  </si>
  <si>
    <r>
      <rPr>
        <sz val="10"/>
        <rFont val="Noto Sans CJK SC"/>
        <family val="2"/>
      </rPr>
      <t xml:space="preserve">절단 로스 </t>
    </r>
    <r>
      <rPr>
        <sz val="10"/>
        <rFont val="맑은 고딕"/>
        <family val="0"/>
        <charset val="1"/>
      </rPr>
      <t xml:space="preserve">3%</t>
    </r>
  </si>
  <si>
    <r>
      <rPr>
        <sz val="10"/>
        <rFont val="Noto Sans CJK SC"/>
        <family val="2"/>
      </rPr>
      <t xml:space="preserve">볼트 </t>
    </r>
    <r>
      <rPr>
        <sz val="10"/>
        <rFont val="맑은 고딕"/>
        <family val="0"/>
        <charset val="1"/>
      </rPr>
      <t xml:space="preserve">M8</t>
    </r>
  </si>
  <si>
    <t xml:space="preserve">EA</t>
  </si>
  <si>
    <r>
      <rPr>
        <sz val="10"/>
        <rFont val="Noto Sans CJK SC"/>
        <family val="2"/>
      </rPr>
      <t xml:space="preserve">너트 </t>
    </r>
    <r>
      <rPr>
        <sz val="10"/>
        <rFont val="맑은 고딕"/>
        <family val="0"/>
        <charset val="1"/>
      </rPr>
      <t xml:space="preserve">M8</t>
    </r>
  </si>
  <si>
    <t xml:space="preserve">분체도료</t>
  </si>
  <si>
    <t xml:space="preserve">kg</t>
  </si>
  <si>
    <t xml:space="preserve">P-200</t>
  </si>
  <si>
    <t xml:space="preserve">알루미늄 바</t>
  </si>
  <si>
    <t xml:space="preserve">본</t>
  </si>
  <si>
    <t xml:space="preserve">고무 패킹</t>
  </si>
  <si>
    <t xml:space="preserve">P-300</t>
  </si>
  <si>
    <t xml:space="preserve">도장 프레임</t>
  </si>
  <si>
    <t xml:space="preserve">반제품</t>
  </si>
  <si>
    <r>
      <rPr>
        <sz val="10"/>
        <rFont val="Noto Sans CJK SC"/>
        <family val="2"/>
      </rPr>
      <t xml:space="preserve">포장 박스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중</t>
    </r>
    <r>
      <rPr>
        <sz val="10"/>
        <rFont val="맑은 고딕"/>
        <family val="0"/>
        <charset val="1"/>
      </rPr>
      <t xml:space="preserve">)</t>
    </r>
  </si>
  <si>
    <t xml:space="preserve">매</t>
  </si>
  <si>
    <t xml:space="preserve">P-400</t>
  </si>
  <si>
    <t xml:space="preserve">브래킷 가공품</t>
  </si>
  <si>
    <t xml:space="preserve">완충재 시트</t>
  </si>
  <si>
    <t xml:space="preserve">브래킷 세트</t>
  </si>
  <si>
    <t xml:space="preserve">알루미늄 축</t>
  </si>
  <si>
    <t xml:space="preserve">제어함 프레임</t>
  </si>
  <si>
    <t xml:space="preserve">고정 지그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</si>
</sst>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"/>
    <numFmt numFmtId="167" formatCode="#,##0.0"/>
    <numFmt numFmtId="168" formatCode="#,##0.###"/>
    <numFmt numFmtId="169" formatCode="0.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Noto Sans CJK SC"/>
      <family val="2"/>
    </font>
    <font>
      <b val="true"/>
      <sz val="16"/>
      <color rgb="FF1F4E78"/>
      <name val="맑은 고딕"/>
      <family val="0"/>
      <charset val="1"/>
    </font>
    <font>
      <b val="true"/>
      <sz val="12"/>
      <color rgb="FF1F4E78"/>
      <name val="Noto Sans CJK SC"/>
      <family val="2"/>
    </font>
    <font>
      <sz val="10"/>
      <name val="맑은 고딕"/>
      <family val="0"/>
      <charset val="1"/>
    </font>
    <font>
      <sz val="10"/>
      <name val="Noto Sans CJK SC"/>
      <family val="2"/>
    </font>
    <font>
      <sz val="10"/>
      <color rgb="FF1F4E78"/>
      <name val="Noto Sans CJK SC"/>
      <family val="2"/>
    </font>
    <font>
      <sz val="10"/>
      <color rgb="FF1F4E78"/>
      <name val="맑은 고딕"/>
      <family val="0"/>
      <charset val="1"/>
    </font>
    <font>
      <b val="true"/>
      <sz val="10"/>
      <color rgb="FF1F4E78"/>
      <name val="맑은 고딕"/>
      <family val="0"/>
      <charset val="1"/>
    </font>
    <font>
      <b val="true"/>
      <sz val="15"/>
      <color rgb="FF1F4E78"/>
      <name val="Noto Sans CJK SC"/>
      <family val="2"/>
    </font>
    <font>
      <b val="true"/>
      <sz val="15"/>
      <color rgb="FF1F4E78"/>
      <name val="맑은 고딕"/>
      <family val="0"/>
      <charset val="1"/>
    </font>
    <font>
      <sz val="9"/>
      <color rgb="FF595959"/>
      <name val="Noto Sans CJK SC"/>
      <family val="2"/>
    </font>
    <font>
      <sz val="9"/>
      <color rgb="FF595959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1"/>
      <name val="Noto Sans CJK SC"/>
      <family val="2"/>
    </font>
    <font>
      <b val="true"/>
      <sz val="11"/>
      <name val="맑은 고딕"/>
      <family val="0"/>
      <charset val="1"/>
    </font>
    <font>
      <b val="true"/>
      <sz val="9"/>
      <color rgb="FF1F4E78"/>
      <name val="맑은 고딕"/>
      <family val="0"/>
      <charset val="1"/>
    </font>
    <font>
      <sz val="8"/>
      <color rgb="FF808080"/>
      <name val="Noto Sans CJK SC"/>
      <family val="2"/>
    </font>
    <font>
      <sz val="8"/>
      <color rgb="FF808080"/>
      <name val="맑은 고딕"/>
      <family val="0"/>
      <charset val="1"/>
    </font>
    <font>
      <sz val="11"/>
      <color theme="1"/>
      <name val="Noto Sans CJK SC"/>
      <family val="2"/>
    </font>
    <font>
      <b val="true"/>
      <sz val="10"/>
      <color rgb="FFC00000"/>
      <name val="Noto Sans CJK SC"/>
      <family val="2"/>
    </font>
    <font>
      <b val="true"/>
      <sz val="10"/>
      <color rgb="FFC0000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FF"/>
        <bgColor rgb="FFEAF1F8"/>
      </patternFill>
    </fill>
    <fill>
      <patternFill patternType="solid">
        <fgColor rgb="FFEAF1F8"/>
        <bgColor rgb="FFFFFFFF"/>
      </patternFill>
    </fill>
    <fill>
      <patternFill patternType="solid">
        <fgColor rgb="FFFFF2CC"/>
        <bgColor rgb="FFEAF1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AF1F8"/>
          <bgColor rgb="FF000000"/>
        </patternFill>
      </fill>
    </dxf>
    <dxf>
      <font>
        <b val="1"/>
        <color rgb="FF9C0006"/>
      </font>
      <fill>
        <patternFill>
          <bgColor rgb="FFF8CBAD"/>
        </patternFill>
      </fill>
    </dxf>
    <dxf>
      <fill>
        <patternFill>
          <bgColor rgb="FFFFE699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3.85" hidden="false" customHeight="false" outlineLevel="0" collapsed="false">
      <c r="A1" s="1" t="s">
        <v>0</v>
      </c>
    </row>
    <row r="4" customFormat="false" ht="15" hidden="false" customHeight="false" outlineLevel="0" collapsed="false">
      <c r="A4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10" customFormat="false" ht="15" hidden="false" customHeight="false" outlineLevel="0" collapsed="false">
      <c r="A10" s="2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  <row r="22" customFormat="false" ht="15" hidden="false" customHeight="false" outlineLevel="0" collapsed="false">
      <c r="B22" s="4" t="s">
        <v>16</v>
      </c>
    </row>
    <row r="23" customFormat="false" ht="15" hidden="false" customHeight="false" outlineLevel="0" collapsed="false">
      <c r="B23" s="4" t="s">
        <v>17</v>
      </c>
    </row>
    <row r="24" customFormat="false" ht="15" hidden="false" customHeight="false" outlineLevel="0" collapsed="false">
      <c r="B24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KYS Systems · https://kys.urikys.com · sglee@urikys.com&amp;R&amp;P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60"/>
  </cols>
  <sheetData>
    <row r="1" customFormat="false" ht="23.1" hidden="false" customHeight="false" outlineLevel="0" collapsed="false">
      <c r="A1" s="6" t="s">
        <v>19</v>
      </c>
    </row>
    <row r="2" customFormat="false" ht="15" hidden="false" customHeight="false" outlineLevel="0" collapsed="false">
      <c r="A2" s="7" t="s">
        <v>20</v>
      </c>
    </row>
    <row r="4" customFormat="false" ht="30" hidden="false" customHeight="true" outlineLevel="0" collapsed="false">
      <c r="A4" s="8" t="s">
        <v>21</v>
      </c>
      <c r="B4" s="8" t="s">
        <v>22</v>
      </c>
      <c r="C4" s="8" t="s">
        <v>23</v>
      </c>
      <c r="D4" s="8" t="s">
        <v>24</v>
      </c>
    </row>
    <row r="5" customFormat="false" ht="15" hidden="false" customHeight="false" outlineLevel="0" collapsed="false">
      <c r="A5" s="9" t="s">
        <v>25</v>
      </c>
      <c r="B5" s="10"/>
      <c r="C5" s="9"/>
      <c r="D5" s="9" t="s">
        <v>26</v>
      </c>
    </row>
    <row r="6" customFormat="false" ht="15" hidden="false" customHeight="false" outlineLevel="0" collapsed="false">
      <c r="A6" s="9" t="s">
        <v>27</v>
      </c>
      <c r="B6" s="11"/>
      <c r="C6" s="9" t="s">
        <v>28</v>
      </c>
      <c r="D6" s="9" t="s">
        <v>29</v>
      </c>
    </row>
    <row r="8" customFormat="false" ht="15" hidden="false" customHeight="false" outlineLevel="0" collapsed="false">
      <c r="A8" s="12" t="s">
        <v>30</v>
      </c>
    </row>
    <row r="9" customFormat="false" ht="15" hidden="false" customHeight="false" outlineLevel="0" collapsed="false">
      <c r="A9" s="9" t="s">
        <v>31</v>
      </c>
      <c r="B9" s="11"/>
      <c r="C9" s="9" t="s">
        <v>28</v>
      </c>
      <c r="D9" s="9" t="s">
        <v>32</v>
      </c>
    </row>
    <row r="10" customFormat="false" ht="15" hidden="false" customHeight="false" outlineLevel="0" collapsed="false">
      <c r="A10" s="9" t="s">
        <v>33</v>
      </c>
      <c r="B10" s="11"/>
      <c r="C10" s="9" t="s">
        <v>28</v>
      </c>
      <c r="D10" s="9" t="s">
        <v>34</v>
      </c>
    </row>
    <row r="11" customFormat="false" ht="15" hidden="false" customHeight="false" outlineLevel="0" collapsed="false">
      <c r="A11" s="9" t="s">
        <v>35</v>
      </c>
      <c r="B11" s="11"/>
      <c r="C11" s="9" t="s">
        <v>28</v>
      </c>
      <c r="D11" s="9" t="s">
        <v>36</v>
      </c>
    </row>
    <row r="12" customFormat="false" ht="15" hidden="false" customHeight="false" outlineLevel="0" collapsed="false">
      <c r="A12" s="9" t="s">
        <v>37</v>
      </c>
      <c r="B12" s="11"/>
      <c r="C12" s="9" t="s">
        <v>38</v>
      </c>
      <c r="D12" s="9" t="s">
        <v>39</v>
      </c>
    </row>
    <row r="13" customFormat="false" ht="15" hidden="false" customHeight="false" outlineLevel="0" collapsed="false">
      <c r="A13" s="9" t="s">
        <v>40</v>
      </c>
      <c r="B13" s="11"/>
      <c r="C13" s="9" t="s">
        <v>41</v>
      </c>
      <c r="D13" s="9" t="s">
        <v>42</v>
      </c>
    </row>
    <row r="14" customFormat="false" ht="15" hidden="false" customHeight="false" outlineLevel="0" collapsed="false">
      <c r="A14" s="9" t="s">
        <v>43</v>
      </c>
      <c r="B14" s="11"/>
      <c r="C14" s="9" t="s">
        <v>28</v>
      </c>
      <c r="D14" s="9"/>
    </row>
    <row r="15" customFormat="false" ht="15" hidden="false" customHeight="false" outlineLevel="0" collapsed="false">
      <c r="A15" s="9"/>
      <c r="B15" s="11"/>
      <c r="C15" s="9"/>
      <c r="D15" s="9"/>
    </row>
    <row r="16" customFormat="false" ht="15" hidden="false" customHeight="false" outlineLevel="0" collapsed="false">
      <c r="A16" s="9"/>
      <c r="B16" s="11"/>
      <c r="C16" s="9"/>
      <c r="D16" s="9"/>
    </row>
    <row r="17" customFormat="false" ht="15" hidden="false" customHeight="false" outlineLevel="0" collapsed="false">
      <c r="A17" s="9"/>
      <c r="B17" s="11"/>
      <c r="C17" s="9"/>
      <c r="D17" s="9"/>
    </row>
    <row r="18" customFormat="false" ht="15" hidden="false" customHeight="false" outlineLevel="0" collapsed="false">
      <c r="A18" s="9"/>
      <c r="B18" s="11"/>
      <c r="C18" s="9"/>
      <c r="D18" s="9"/>
    </row>
    <row r="19" customFormat="false" ht="27.6" hidden="false" customHeight="false" outlineLevel="0" collapsed="false">
      <c r="A19" s="9" t="s">
        <v>44</v>
      </c>
      <c r="B19" s="13" t="n">
        <f aca="false">SUM(B9:B18)</f>
        <v>0</v>
      </c>
      <c r="C19" s="9"/>
      <c r="D19" s="14" t="s">
        <v>45</v>
      </c>
    </row>
    <row r="21" customFormat="false" ht="17.15" hidden="false" customHeight="false" outlineLevel="0" collapsed="false">
      <c r="A21" s="12" t="s">
        <v>46</v>
      </c>
    </row>
    <row r="22" customFormat="false" ht="15" hidden="false" customHeight="false" outlineLevel="0" collapsed="false">
      <c r="A22" s="9" t="s">
        <v>47</v>
      </c>
      <c r="B22" s="15" t="n">
        <f aca="false">SUM(제품별원가!$F$5:$F$54)</f>
        <v>0</v>
      </c>
      <c r="C22" s="9"/>
      <c r="D22" s="9"/>
    </row>
    <row r="23" customFormat="false" ht="15" hidden="false" customHeight="false" outlineLevel="0" collapsed="false">
      <c r="A23" s="9" t="s">
        <v>48</v>
      </c>
      <c r="B23" s="13" t="n">
        <f aca="false">SUM(제품별원가!$C$5:$C$54)</f>
        <v>0</v>
      </c>
      <c r="C23" s="9"/>
      <c r="D23" s="9"/>
    </row>
    <row r="24" customFormat="false" ht="15" hidden="false" customHeight="false" outlineLevel="0" collapsed="false">
      <c r="A24" s="9" t="s">
        <v>49</v>
      </c>
      <c r="B24" s="13" t="n">
        <f aca="false">SUMPRODUCT(제품별원가!$C$5:$C$54,제품별원가!$G$5:$G$54)</f>
        <v>0</v>
      </c>
      <c r="C24" s="9"/>
      <c r="D24" s="9"/>
    </row>
    <row r="27" customFormat="false" ht="15" hidden="false" customHeight="false" outlineLevel="0" collapsed="false">
      <c r="A27" s="16" t="s">
        <v>18</v>
      </c>
    </row>
    <row r="28" customFormat="false" ht="15" hidden="false" customHeight="false" outlineLevel="0" collapsed="false">
      <c r="A28" s="17" t="s">
        <v>50</v>
      </c>
    </row>
  </sheetData>
  <dataValidations count="1">
    <dataValidation allowBlank="true" error="작업시간·생산수량·재료비 가운데 고르세요." errorStyle="stop" errorTitle="배부기준" operator="between" showDropDown="false" showErrorMessage="true" showInputMessage="false" sqref="C9:C18" type="list">
      <formula1>"작업시간,생산수량,재료비"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7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24"/>
  </cols>
  <sheetData>
    <row r="1" customFormat="false" ht="23.1" hidden="false" customHeight="false" outlineLevel="0" collapsed="false">
      <c r="A1" s="6" t="s">
        <v>51</v>
      </c>
    </row>
    <row r="2" customFormat="false" ht="15" hidden="false" customHeight="false" outlineLevel="0" collapsed="false">
      <c r="A2" s="7" t="s">
        <v>52</v>
      </c>
    </row>
    <row r="4" customFormat="false" ht="30" hidden="false" customHeight="true" outlineLevel="0" collapsed="false">
      <c r="A4" s="8" t="s">
        <v>53</v>
      </c>
      <c r="B4" s="8" t="s">
        <v>54</v>
      </c>
      <c r="C4" s="8" t="s">
        <v>55</v>
      </c>
      <c r="D4" s="8" t="s">
        <v>56</v>
      </c>
      <c r="E4" s="8" t="s">
        <v>57</v>
      </c>
      <c r="F4" s="8" t="s">
        <v>58</v>
      </c>
      <c r="G4" s="8" t="s">
        <v>59</v>
      </c>
      <c r="H4" s="8" t="s">
        <v>60</v>
      </c>
    </row>
    <row r="5" customFormat="false" ht="15" hidden="false" customHeight="false" outlineLevel="0" collapsed="false">
      <c r="A5" s="9"/>
      <c r="B5" s="9"/>
      <c r="C5" s="9"/>
      <c r="D5" s="18"/>
      <c r="E5" s="11"/>
      <c r="F5" s="19"/>
      <c r="G5" s="15" t="str">
        <f aca="false">IF(OR(A5="",D5=""),"",D5*N(E5)*(1+N(F5)))</f>
        <v/>
      </c>
      <c r="H5" s="9"/>
    </row>
    <row r="6" customFormat="false" ht="15" hidden="false" customHeight="false" outlineLevel="0" collapsed="false">
      <c r="A6" s="9"/>
      <c r="B6" s="9"/>
      <c r="C6" s="9"/>
      <c r="D6" s="18"/>
      <c r="E6" s="11"/>
      <c r="F6" s="19"/>
      <c r="G6" s="15" t="str">
        <f aca="false">IF(OR(A6="",D6=""),"",D6*N(E6)*(1+N(F6)))</f>
        <v/>
      </c>
      <c r="H6" s="9"/>
    </row>
    <row r="7" customFormat="false" ht="15" hidden="false" customHeight="false" outlineLevel="0" collapsed="false">
      <c r="A7" s="9"/>
      <c r="B7" s="9"/>
      <c r="C7" s="9"/>
      <c r="D7" s="18"/>
      <c r="E7" s="11"/>
      <c r="F7" s="19"/>
      <c r="G7" s="15" t="str">
        <f aca="false">IF(OR(A7="",D7=""),"",D7*N(E7)*(1+N(F7)))</f>
        <v/>
      </c>
      <c r="H7" s="9"/>
    </row>
    <row r="8" customFormat="false" ht="15" hidden="false" customHeight="false" outlineLevel="0" collapsed="false">
      <c r="A8" s="9"/>
      <c r="B8" s="9"/>
      <c r="C8" s="9"/>
      <c r="D8" s="18"/>
      <c r="E8" s="11"/>
      <c r="F8" s="19"/>
      <c r="G8" s="15" t="str">
        <f aca="false">IF(OR(A8="",D8=""),"",D8*N(E8)*(1+N(F8)))</f>
        <v/>
      </c>
      <c r="H8" s="9"/>
    </row>
    <row r="9" customFormat="false" ht="15" hidden="false" customHeight="false" outlineLevel="0" collapsed="false">
      <c r="A9" s="9"/>
      <c r="B9" s="9"/>
      <c r="C9" s="9"/>
      <c r="D9" s="18"/>
      <c r="E9" s="11"/>
      <c r="F9" s="19"/>
      <c r="G9" s="15" t="str">
        <f aca="false">IF(OR(A9="",D9=""),"",D9*N(E9)*(1+N(F9)))</f>
        <v/>
      </c>
      <c r="H9" s="9"/>
    </row>
    <row r="10" customFormat="false" ht="15" hidden="false" customHeight="false" outlineLevel="0" collapsed="false">
      <c r="A10" s="9"/>
      <c r="B10" s="9"/>
      <c r="C10" s="9"/>
      <c r="D10" s="18"/>
      <c r="E10" s="11"/>
      <c r="F10" s="19"/>
      <c r="G10" s="15" t="str">
        <f aca="false">IF(OR(A10="",D10=""),"",D10*N(E10)*(1+N(F10)))</f>
        <v/>
      </c>
      <c r="H10" s="9"/>
    </row>
    <row r="11" customFormat="false" ht="15" hidden="false" customHeight="false" outlineLevel="0" collapsed="false">
      <c r="A11" s="9"/>
      <c r="B11" s="9"/>
      <c r="C11" s="9"/>
      <c r="D11" s="18"/>
      <c r="E11" s="11"/>
      <c r="F11" s="19"/>
      <c r="G11" s="15" t="str">
        <f aca="false">IF(OR(A11="",D11=""),"",D11*N(E11)*(1+N(F11)))</f>
        <v/>
      </c>
      <c r="H11" s="9"/>
    </row>
    <row r="12" customFormat="false" ht="15" hidden="false" customHeight="false" outlineLevel="0" collapsed="false">
      <c r="A12" s="9"/>
      <c r="B12" s="9"/>
      <c r="C12" s="9"/>
      <c r="D12" s="18"/>
      <c r="E12" s="11"/>
      <c r="F12" s="19"/>
      <c r="G12" s="15" t="str">
        <f aca="false">IF(OR(A12="",D12=""),"",D12*N(E12)*(1+N(F12)))</f>
        <v/>
      </c>
      <c r="H12" s="9"/>
    </row>
    <row r="13" customFormat="false" ht="15" hidden="false" customHeight="false" outlineLevel="0" collapsed="false">
      <c r="A13" s="9"/>
      <c r="B13" s="9"/>
      <c r="C13" s="9"/>
      <c r="D13" s="18"/>
      <c r="E13" s="11"/>
      <c r="F13" s="19"/>
      <c r="G13" s="15" t="str">
        <f aca="false">IF(OR(A13="",D13=""),"",D13*N(E13)*(1+N(F13)))</f>
        <v/>
      </c>
      <c r="H13" s="9"/>
    </row>
    <row r="14" customFormat="false" ht="15" hidden="false" customHeight="false" outlineLevel="0" collapsed="false">
      <c r="A14" s="9"/>
      <c r="B14" s="9"/>
      <c r="C14" s="9"/>
      <c r="D14" s="18"/>
      <c r="E14" s="11"/>
      <c r="F14" s="19"/>
      <c r="G14" s="15" t="str">
        <f aca="false">IF(OR(A14="",D14=""),"",D14*N(E14)*(1+N(F14)))</f>
        <v/>
      </c>
      <c r="H14" s="9"/>
    </row>
    <row r="15" customFormat="false" ht="15" hidden="false" customHeight="false" outlineLevel="0" collapsed="false">
      <c r="A15" s="9"/>
      <c r="B15" s="9"/>
      <c r="C15" s="9"/>
      <c r="D15" s="18"/>
      <c r="E15" s="11"/>
      <c r="F15" s="19"/>
      <c r="G15" s="15" t="str">
        <f aca="false">IF(OR(A15="",D15=""),"",D15*N(E15)*(1+N(F15)))</f>
        <v/>
      </c>
      <c r="H15" s="9"/>
    </row>
    <row r="16" customFormat="false" ht="15" hidden="false" customHeight="false" outlineLevel="0" collapsed="false">
      <c r="A16" s="9"/>
      <c r="B16" s="9"/>
      <c r="C16" s="9"/>
      <c r="D16" s="18"/>
      <c r="E16" s="11"/>
      <c r="F16" s="19"/>
      <c r="G16" s="15" t="str">
        <f aca="false">IF(OR(A16="",D16=""),"",D16*N(E16)*(1+N(F16)))</f>
        <v/>
      </c>
      <c r="H16" s="9"/>
    </row>
    <row r="17" customFormat="false" ht="15" hidden="false" customHeight="false" outlineLevel="0" collapsed="false">
      <c r="A17" s="9"/>
      <c r="B17" s="9"/>
      <c r="C17" s="9"/>
      <c r="D17" s="18"/>
      <c r="E17" s="11"/>
      <c r="F17" s="19"/>
      <c r="G17" s="15" t="str">
        <f aca="false">IF(OR(A17="",D17=""),"",D17*N(E17)*(1+N(F17)))</f>
        <v/>
      </c>
      <c r="H17" s="9"/>
    </row>
    <row r="18" customFormat="false" ht="15" hidden="false" customHeight="false" outlineLevel="0" collapsed="false">
      <c r="A18" s="9"/>
      <c r="B18" s="9"/>
      <c r="C18" s="9"/>
      <c r="D18" s="18"/>
      <c r="E18" s="11"/>
      <c r="F18" s="19"/>
      <c r="G18" s="15" t="str">
        <f aca="false">IF(OR(A18="",D18=""),"",D18*N(E18)*(1+N(F18)))</f>
        <v/>
      </c>
      <c r="H18" s="9"/>
    </row>
    <row r="19" customFormat="false" ht="15" hidden="false" customHeight="false" outlineLevel="0" collapsed="false">
      <c r="A19" s="9"/>
      <c r="B19" s="9"/>
      <c r="C19" s="9"/>
      <c r="D19" s="18"/>
      <c r="E19" s="11"/>
      <c r="F19" s="19"/>
      <c r="G19" s="15" t="str">
        <f aca="false">IF(OR(A19="",D19=""),"",D19*N(E19)*(1+N(F19)))</f>
        <v/>
      </c>
      <c r="H19" s="9"/>
    </row>
    <row r="20" customFormat="false" ht="15" hidden="false" customHeight="false" outlineLevel="0" collapsed="false">
      <c r="A20" s="9"/>
      <c r="B20" s="9"/>
      <c r="C20" s="9"/>
      <c r="D20" s="18"/>
      <c r="E20" s="11"/>
      <c r="F20" s="19"/>
      <c r="G20" s="15" t="str">
        <f aca="false">IF(OR(A20="",D20=""),"",D20*N(E20)*(1+N(F20)))</f>
        <v/>
      </c>
      <c r="H20" s="9"/>
    </row>
    <row r="21" customFormat="false" ht="15" hidden="false" customHeight="false" outlineLevel="0" collapsed="false">
      <c r="A21" s="9"/>
      <c r="B21" s="9"/>
      <c r="C21" s="9"/>
      <c r="D21" s="18"/>
      <c r="E21" s="11"/>
      <c r="F21" s="19"/>
      <c r="G21" s="15" t="str">
        <f aca="false">IF(OR(A21="",D21=""),"",D21*N(E21)*(1+N(F21)))</f>
        <v/>
      </c>
      <c r="H21" s="9"/>
    </row>
    <row r="22" customFormat="false" ht="15" hidden="false" customHeight="false" outlineLevel="0" collapsed="false">
      <c r="A22" s="9"/>
      <c r="B22" s="9"/>
      <c r="C22" s="9"/>
      <c r="D22" s="18"/>
      <c r="E22" s="11"/>
      <c r="F22" s="19"/>
      <c r="G22" s="15" t="str">
        <f aca="false">IF(OR(A22="",D22=""),"",D22*N(E22)*(1+N(F22)))</f>
        <v/>
      </c>
      <c r="H22" s="9"/>
    </row>
    <row r="23" customFormat="false" ht="15" hidden="false" customHeight="false" outlineLevel="0" collapsed="false">
      <c r="A23" s="9"/>
      <c r="B23" s="9"/>
      <c r="C23" s="9"/>
      <c r="D23" s="18"/>
      <c r="E23" s="11"/>
      <c r="F23" s="19"/>
      <c r="G23" s="15" t="str">
        <f aca="false">IF(OR(A23="",D23=""),"",D23*N(E23)*(1+N(F23)))</f>
        <v/>
      </c>
      <c r="H23" s="9"/>
    </row>
    <row r="24" customFormat="false" ht="15" hidden="false" customHeight="false" outlineLevel="0" collapsed="false">
      <c r="A24" s="9"/>
      <c r="B24" s="9"/>
      <c r="C24" s="9"/>
      <c r="D24" s="18"/>
      <c r="E24" s="11"/>
      <c r="F24" s="19"/>
      <c r="G24" s="15" t="str">
        <f aca="false">IF(OR(A24="",D24=""),"",D24*N(E24)*(1+N(F24)))</f>
        <v/>
      </c>
      <c r="H24" s="9"/>
    </row>
    <row r="25" customFormat="false" ht="15" hidden="false" customHeight="false" outlineLevel="0" collapsed="false">
      <c r="A25" s="9"/>
      <c r="B25" s="9"/>
      <c r="C25" s="9"/>
      <c r="D25" s="18"/>
      <c r="E25" s="11"/>
      <c r="F25" s="19"/>
      <c r="G25" s="15" t="str">
        <f aca="false">IF(OR(A25="",D25=""),"",D25*N(E25)*(1+N(F25)))</f>
        <v/>
      </c>
      <c r="H25" s="9"/>
    </row>
    <row r="26" customFormat="false" ht="15" hidden="false" customHeight="false" outlineLevel="0" collapsed="false">
      <c r="A26" s="9"/>
      <c r="B26" s="9"/>
      <c r="C26" s="9"/>
      <c r="D26" s="18"/>
      <c r="E26" s="11"/>
      <c r="F26" s="19"/>
      <c r="G26" s="15" t="str">
        <f aca="false">IF(OR(A26="",D26=""),"",D26*N(E26)*(1+N(F26)))</f>
        <v/>
      </c>
      <c r="H26" s="9"/>
    </row>
    <row r="27" customFormat="false" ht="15" hidden="false" customHeight="false" outlineLevel="0" collapsed="false">
      <c r="A27" s="9"/>
      <c r="B27" s="9"/>
      <c r="C27" s="9"/>
      <c r="D27" s="18"/>
      <c r="E27" s="11"/>
      <c r="F27" s="19"/>
      <c r="G27" s="15" t="str">
        <f aca="false">IF(OR(A27="",D27=""),"",D27*N(E27)*(1+N(F27)))</f>
        <v/>
      </c>
      <c r="H27" s="9"/>
    </row>
    <row r="28" customFormat="false" ht="15" hidden="false" customHeight="false" outlineLevel="0" collapsed="false">
      <c r="A28" s="9"/>
      <c r="B28" s="9"/>
      <c r="C28" s="9"/>
      <c r="D28" s="18"/>
      <c r="E28" s="11"/>
      <c r="F28" s="19"/>
      <c r="G28" s="15" t="str">
        <f aca="false">IF(OR(A28="",D28=""),"",D28*N(E28)*(1+N(F28)))</f>
        <v/>
      </c>
      <c r="H28" s="9"/>
    </row>
    <row r="29" customFormat="false" ht="15" hidden="false" customHeight="false" outlineLevel="0" collapsed="false">
      <c r="A29" s="9"/>
      <c r="B29" s="9"/>
      <c r="C29" s="9"/>
      <c r="D29" s="18"/>
      <c r="E29" s="11"/>
      <c r="F29" s="19"/>
      <c r="G29" s="15" t="str">
        <f aca="false">IF(OR(A29="",D29=""),"",D29*N(E29)*(1+N(F29)))</f>
        <v/>
      </c>
      <c r="H29" s="9"/>
    </row>
    <row r="30" customFormat="false" ht="15" hidden="false" customHeight="false" outlineLevel="0" collapsed="false">
      <c r="A30" s="9"/>
      <c r="B30" s="9"/>
      <c r="C30" s="9"/>
      <c r="D30" s="18"/>
      <c r="E30" s="11"/>
      <c r="F30" s="19"/>
      <c r="G30" s="15" t="str">
        <f aca="false">IF(OR(A30="",D30=""),"",D30*N(E30)*(1+N(F30)))</f>
        <v/>
      </c>
      <c r="H30" s="9"/>
    </row>
    <row r="31" customFormat="false" ht="15" hidden="false" customHeight="false" outlineLevel="0" collapsed="false">
      <c r="A31" s="9"/>
      <c r="B31" s="9"/>
      <c r="C31" s="9"/>
      <c r="D31" s="18"/>
      <c r="E31" s="11"/>
      <c r="F31" s="19"/>
      <c r="G31" s="15" t="str">
        <f aca="false">IF(OR(A31="",D31=""),"",D31*N(E31)*(1+N(F31)))</f>
        <v/>
      </c>
      <c r="H31" s="9"/>
    </row>
    <row r="32" customFormat="false" ht="15" hidden="false" customHeight="false" outlineLevel="0" collapsed="false">
      <c r="A32" s="9"/>
      <c r="B32" s="9"/>
      <c r="C32" s="9"/>
      <c r="D32" s="18"/>
      <c r="E32" s="11"/>
      <c r="F32" s="19"/>
      <c r="G32" s="15" t="str">
        <f aca="false">IF(OR(A32="",D32=""),"",D32*N(E32)*(1+N(F32)))</f>
        <v/>
      </c>
      <c r="H32" s="9"/>
    </row>
    <row r="33" customFormat="false" ht="15" hidden="false" customHeight="false" outlineLevel="0" collapsed="false">
      <c r="A33" s="9"/>
      <c r="B33" s="9"/>
      <c r="C33" s="9"/>
      <c r="D33" s="18"/>
      <c r="E33" s="11"/>
      <c r="F33" s="19"/>
      <c r="G33" s="15" t="str">
        <f aca="false">IF(OR(A33="",D33=""),"",D33*N(E33)*(1+N(F33)))</f>
        <v/>
      </c>
      <c r="H33" s="9"/>
    </row>
    <row r="34" customFormat="false" ht="15" hidden="false" customHeight="false" outlineLevel="0" collapsed="false">
      <c r="A34" s="9"/>
      <c r="B34" s="9"/>
      <c r="C34" s="9"/>
      <c r="D34" s="18"/>
      <c r="E34" s="11"/>
      <c r="F34" s="19"/>
      <c r="G34" s="15" t="str">
        <f aca="false">IF(OR(A34="",D34=""),"",D34*N(E34)*(1+N(F34)))</f>
        <v/>
      </c>
      <c r="H34" s="9"/>
    </row>
    <row r="35" customFormat="false" ht="15" hidden="false" customHeight="false" outlineLevel="0" collapsed="false">
      <c r="A35" s="9"/>
      <c r="B35" s="9"/>
      <c r="C35" s="9"/>
      <c r="D35" s="18"/>
      <c r="E35" s="11"/>
      <c r="F35" s="19"/>
      <c r="G35" s="15" t="str">
        <f aca="false">IF(OR(A35="",D35=""),"",D35*N(E35)*(1+N(F35)))</f>
        <v/>
      </c>
      <c r="H35" s="9"/>
    </row>
    <row r="36" customFormat="false" ht="15" hidden="false" customHeight="false" outlineLevel="0" collapsed="false">
      <c r="A36" s="9"/>
      <c r="B36" s="9"/>
      <c r="C36" s="9"/>
      <c r="D36" s="18"/>
      <c r="E36" s="11"/>
      <c r="F36" s="19"/>
      <c r="G36" s="15" t="str">
        <f aca="false">IF(OR(A36="",D36=""),"",D36*N(E36)*(1+N(F36)))</f>
        <v/>
      </c>
      <c r="H36" s="9"/>
    </row>
    <row r="37" customFormat="false" ht="15" hidden="false" customHeight="false" outlineLevel="0" collapsed="false">
      <c r="A37" s="9"/>
      <c r="B37" s="9"/>
      <c r="C37" s="9"/>
      <c r="D37" s="18"/>
      <c r="E37" s="11"/>
      <c r="F37" s="19"/>
      <c r="G37" s="15" t="str">
        <f aca="false">IF(OR(A37="",D37=""),"",D37*N(E37)*(1+N(F37)))</f>
        <v/>
      </c>
      <c r="H37" s="9"/>
    </row>
    <row r="38" customFormat="false" ht="15" hidden="false" customHeight="false" outlineLevel="0" collapsed="false">
      <c r="A38" s="9"/>
      <c r="B38" s="9"/>
      <c r="C38" s="9"/>
      <c r="D38" s="18"/>
      <c r="E38" s="11"/>
      <c r="F38" s="19"/>
      <c r="G38" s="15" t="str">
        <f aca="false">IF(OR(A38="",D38=""),"",D38*N(E38)*(1+N(F38)))</f>
        <v/>
      </c>
      <c r="H38" s="9"/>
    </row>
    <row r="39" customFormat="false" ht="15" hidden="false" customHeight="false" outlineLevel="0" collapsed="false">
      <c r="A39" s="9"/>
      <c r="B39" s="9"/>
      <c r="C39" s="9"/>
      <c r="D39" s="18"/>
      <c r="E39" s="11"/>
      <c r="F39" s="19"/>
      <c r="G39" s="15" t="str">
        <f aca="false">IF(OR(A39="",D39=""),"",D39*N(E39)*(1+N(F39)))</f>
        <v/>
      </c>
      <c r="H39" s="9"/>
    </row>
    <row r="40" customFormat="false" ht="15" hidden="false" customHeight="false" outlineLevel="0" collapsed="false">
      <c r="A40" s="9"/>
      <c r="B40" s="9"/>
      <c r="C40" s="9"/>
      <c r="D40" s="18"/>
      <c r="E40" s="11"/>
      <c r="F40" s="19"/>
      <c r="G40" s="15" t="str">
        <f aca="false">IF(OR(A40="",D40=""),"",D40*N(E40)*(1+N(F40)))</f>
        <v/>
      </c>
      <c r="H40" s="9"/>
    </row>
    <row r="41" customFormat="false" ht="15" hidden="false" customHeight="false" outlineLevel="0" collapsed="false">
      <c r="A41" s="9"/>
      <c r="B41" s="9"/>
      <c r="C41" s="9"/>
      <c r="D41" s="18"/>
      <c r="E41" s="11"/>
      <c r="F41" s="19"/>
      <c r="G41" s="15" t="str">
        <f aca="false">IF(OR(A41="",D41=""),"",D41*N(E41)*(1+N(F41)))</f>
        <v/>
      </c>
      <c r="H41" s="9"/>
    </row>
    <row r="42" customFormat="false" ht="15" hidden="false" customHeight="false" outlineLevel="0" collapsed="false">
      <c r="A42" s="9"/>
      <c r="B42" s="9"/>
      <c r="C42" s="9"/>
      <c r="D42" s="18"/>
      <c r="E42" s="11"/>
      <c r="F42" s="19"/>
      <c r="G42" s="15" t="str">
        <f aca="false">IF(OR(A42="",D42=""),"",D42*N(E42)*(1+N(F42)))</f>
        <v/>
      </c>
      <c r="H42" s="9"/>
    </row>
    <row r="43" customFormat="false" ht="15" hidden="false" customHeight="false" outlineLevel="0" collapsed="false">
      <c r="A43" s="9"/>
      <c r="B43" s="9"/>
      <c r="C43" s="9"/>
      <c r="D43" s="18"/>
      <c r="E43" s="11"/>
      <c r="F43" s="19"/>
      <c r="G43" s="15" t="str">
        <f aca="false">IF(OR(A43="",D43=""),"",D43*N(E43)*(1+N(F43)))</f>
        <v/>
      </c>
      <c r="H43" s="9"/>
    </row>
    <row r="44" customFormat="false" ht="15" hidden="false" customHeight="false" outlineLevel="0" collapsed="false">
      <c r="A44" s="9"/>
      <c r="B44" s="9"/>
      <c r="C44" s="9"/>
      <c r="D44" s="18"/>
      <c r="E44" s="11"/>
      <c r="F44" s="19"/>
      <c r="G44" s="15" t="str">
        <f aca="false">IF(OR(A44="",D44=""),"",D44*N(E44)*(1+N(F44)))</f>
        <v/>
      </c>
      <c r="H44" s="9"/>
    </row>
    <row r="45" customFormat="false" ht="15" hidden="false" customHeight="false" outlineLevel="0" collapsed="false">
      <c r="A45" s="9"/>
      <c r="B45" s="9"/>
      <c r="C45" s="9"/>
      <c r="D45" s="18"/>
      <c r="E45" s="11"/>
      <c r="F45" s="19"/>
      <c r="G45" s="15" t="str">
        <f aca="false">IF(OR(A45="",D45=""),"",D45*N(E45)*(1+N(F45)))</f>
        <v/>
      </c>
      <c r="H45" s="9"/>
    </row>
    <row r="46" customFormat="false" ht="15" hidden="false" customHeight="false" outlineLevel="0" collapsed="false">
      <c r="A46" s="9"/>
      <c r="B46" s="9"/>
      <c r="C46" s="9"/>
      <c r="D46" s="18"/>
      <c r="E46" s="11"/>
      <c r="F46" s="19"/>
      <c r="G46" s="15" t="str">
        <f aca="false">IF(OR(A46="",D46=""),"",D46*N(E46)*(1+N(F46)))</f>
        <v/>
      </c>
      <c r="H46" s="9"/>
    </row>
    <row r="47" customFormat="false" ht="15" hidden="false" customHeight="false" outlineLevel="0" collapsed="false">
      <c r="A47" s="9"/>
      <c r="B47" s="9"/>
      <c r="C47" s="9"/>
      <c r="D47" s="18"/>
      <c r="E47" s="11"/>
      <c r="F47" s="19"/>
      <c r="G47" s="15" t="str">
        <f aca="false">IF(OR(A47="",D47=""),"",D47*N(E47)*(1+N(F47)))</f>
        <v/>
      </c>
      <c r="H47" s="9"/>
    </row>
    <row r="48" customFormat="false" ht="15" hidden="false" customHeight="false" outlineLevel="0" collapsed="false">
      <c r="A48" s="9"/>
      <c r="B48" s="9"/>
      <c r="C48" s="9"/>
      <c r="D48" s="18"/>
      <c r="E48" s="11"/>
      <c r="F48" s="19"/>
      <c r="G48" s="15" t="str">
        <f aca="false">IF(OR(A48="",D48=""),"",D48*N(E48)*(1+N(F48)))</f>
        <v/>
      </c>
      <c r="H48" s="9"/>
    </row>
    <row r="49" customFormat="false" ht="15" hidden="false" customHeight="false" outlineLevel="0" collapsed="false">
      <c r="A49" s="9"/>
      <c r="B49" s="9"/>
      <c r="C49" s="9"/>
      <c r="D49" s="18"/>
      <c r="E49" s="11"/>
      <c r="F49" s="19"/>
      <c r="G49" s="15" t="str">
        <f aca="false">IF(OR(A49="",D49=""),"",D49*N(E49)*(1+N(F49)))</f>
        <v/>
      </c>
      <c r="H49" s="9"/>
    </row>
    <row r="50" customFormat="false" ht="15" hidden="false" customHeight="false" outlineLevel="0" collapsed="false">
      <c r="A50" s="9"/>
      <c r="B50" s="9"/>
      <c r="C50" s="9"/>
      <c r="D50" s="18"/>
      <c r="E50" s="11"/>
      <c r="F50" s="19"/>
      <c r="G50" s="15" t="str">
        <f aca="false">IF(OR(A50="",D50=""),"",D50*N(E50)*(1+N(F50)))</f>
        <v/>
      </c>
      <c r="H50" s="9"/>
    </row>
    <row r="51" customFormat="false" ht="15" hidden="false" customHeight="false" outlineLevel="0" collapsed="false">
      <c r="A51" s="9"/>
      <c r="B51" s="9"/>
      <c r="C51" s="9"/>
      <c r="D51" s="18"/>
      <c r="E51" s="11"/>
      <c r="F51" s="19"/>
      <c r="G51" s="15" t="str">
        <f aca="false">IF(OR(A51="",D51=""),"",D51*N(E51)*(1+N(F51)))</f>
        <v/>
      </c>
      <c r="H51" s="9"/>
    </row>
    <row r="52" customFormat="false" ht="15" hidden="false" customHeight="false" outlineLevel="0" collapsed="false">
      <c r="A52" s="9"/>
      <c r="B52" s="9"/>
      <c r="C52" s="9"/>
      <c r="D52" s="18"/>
      <c r="E52" s="11"/>
      <c r="F52" s="19"/>
      <c r="G52" s="15" t="str">
        <f aca="false">IF(OR(A52="",D52=""),"",D52*N(E52)*(1+N(F52)))</f>
        <v/>
      </c>
      <c r="H52" s="9"/>
    </row>
    <row r="53" customFormat="false" ht="15" hidden="false" customHeight="false" outlineLevel="0" collapsed="false">
      <c r="A53" s="9"/>
      <c r="B53" s="9"/>
      <c r="C53" s="9"/>
      <c r="D53" s="18"/>
      <c r="E53" s="11"/>
      <c r="F53" s="19"/>
      <c r="G53" s="15" t="str">
        <f aca="false">IF(OR(A53="",D53=""),"",D53*N(E53)*(1+N(F53)))</f>
        <v/>
      </c>
      <c r="H53" s="9"/>
    </row>
    <row r="54" customFormat="false" ht="15" hidden="false" customHeight="false" outlineLevel="0" collapsed="false">
      <c r="A54" s="9"/>
      <c r="B54" s="9"/>
      <c r="C54" s="9"/>
      <c r="D54" s="18"/>
      <c r="E54" s="11"/>
      <c r="F54" s="19"/>
      <c r="G54" s="15" t="str">
        <f aca="false">IF(OR(A54="",D54=""),"",D54*N(E54)*(1+N(F54)))</f>
        <v/>
      </c>
      <c r="H54" s="9"/>
    </row>
    <row r="55" customFormat="false" ht="15" hidden="false" customHeight="false" outlineLevel="0" collapsed="false">
      <c r="A55" s="9"/>
      <c r="B55" s="9"/>
      <c r="C55" s="9"/>
      <c r="D55" s="18"/>
      <c r="E55" s="11"/>
      <c r="F55" s="19"/>
      <c r="G55" s="15" t="str">
        <f aca="false">IF(OR(A55="",D55=""),"",D55*N(E55)*(1+N(F55)))</f>
        <v/>
      </c>
      <c r="H55" s="9"/>
    </row>
    <row r="56" customFormat="false" ht="15" hidden="false" customHeight="false" outlineLevel="0" collapsed="false">
      <c r="A56" s="9"/>
      <c r="B56" s="9"/>
      <c r="C56" s="9"/>
      <c r="D56" s="18"/>
      <c r="E56" s="11"/>
      <c r="F56" s="19"/>
      <c r="G56" s="15" t="str">
        <f aca="false">IF(OR(A56="",D56=""),"",D56*N(E56)*(1+N(F56)))</f>
        <v/>
      </c>
      <c r="H56" s="9"/>
    </row>
    <row r="57" customFormat="false" ht="15" hidden="false" customHeight="false" outlineLevel="0" collapsed="false">
      <c r="A57" s="9"/>
      <c r="B57" s="9"/>
      <c r="C57" s="9"/>
      <c r="D57" s="18"/>
      <c r="E57" s="11"/>
      <c r="F57" s="19"/>
      <c r="G57" s="15" t="str">
        <f aca="false">IF(OR(A57="",D57=""),"",D57*N(E57)*(1+N(F57)))</f>
        <v/>
      </c>
      <c r="H57" s="9"/>
    </row>
    <row r="58" customFormat="false" ht="15" hidden="false" customHeight="false" outlineLevel="0" collapsed="false">
      <c r="A58" s="9"/>
      <c r="B58" s="9"/>
      <c r="C58" s="9"/>
      <c r="D58" s="18"/>
      <c r="E58" s="11"/>
      <c r="F58" s="19"/>
      <c r="G58" s="15" t="str">
        <f aca="false">IF(OR(A58="",D58=""),"",D58*N(E58)*(1+N(F58)))</f>
        <v/>
      </c>
      <c r="H58" s="9"/>
    </row>
    <row r="59" customFormat="false" ht="15" hidden="false" customHeight="false" outlineLevel="0" collapsed="false">
      <c r="A59" s="9"/>
      <c r="B59" s="9"/>
      <c r="C59" s="9"/>
      <c r="D59" s="18"/>
      <c r="E59" s="11"/>
      <c r="F59" s="19"/>
      <c r="G59" s="15" t="str">
        <f aca="false">IF(OR(A59="",D59=""),"",D59*N(E59)*(1+N(F59)))</f>
        <v/>
      </c>
      <c r="H59" s="9"/>
    </row>
    <row r="60" customFormat="false" ht="15" hidden="false" customHeight="false" outlineLevel="0" collapsed="false">
      <c r="A60" s="9"/>
      <c r="B60" s="9"/>
      <c r="C60" s="9"/>
      <c r="D60" s="18"/>
      <c r="E60" s="11"/>
      <c r="F60" s="19"/>
      <c r="G60" s="15" t="str">
        <f aca="false">IF(OR(A60="",D60=""),"",D60*N(E60)*(1+N(F60)))</f>
        <v/>
      </c>
      <c r="H60" s="9"/>
    </row>
    <row r="61" customFormat="false" ht="15" hidden="false" customHeight="false" outlineLevel="0" collapsed="false">
      <c r="A61" s="9"/>
      <c r="B61" s="9"/>
      <c r="C61" s="9"/>
      <c r="D61" s="18"/>
      <c r="E61" s="11"/>
      <c r="F61" s="19"/>
      <c r="G61" s="15" t="str">
        <f aca="false">IF(OR(A61="",D61=""),"",D61*N(E61)*(1+N(F61)))</f>
        <v/>
      </c>
      <c r="H61" s="9"/>
    </row>
    <row r="62" customFormat="false" ht="15" hidden="false" customHeight="false" outlineLevel="0" collapsed="false">
      <c r="A62" s="9"/>
      <c r="B62" s="9"/>
      <c r="C62" s="9"/>
      <c r="D62" s="18"/>
      <c r="E62" s="11"/>
      <c r="F62" s="19"/>
      <c r="G62" s="15" t="str">
        <f aca="false">IF(OR(A62="",D62=""),"",D62*N(E62)*(1+N(F62)))</f>
        <v/>
      </c>
      <c r="H62" s="9"/>
    </row>
    <row r="63" customFormat="false" ht="15" hidden="false" customHeight="false" outlineLevel="0" collapsed="false">
      <c r="A63" s="9"/>
      <c r="B63" s="9"/>
      <c r="C63" s="9"/>
      <c r="D63" s="18"/>
      <c r="E63" s="11"/>
      <c r="F63" s="19"/>
      <c r="G63" s="15" t="str">
        <f aca="false">IF(OR(A63="",D63=""),"",D63*N(E63)*(1+N(F63)))</f>
        <v/>
      </c>
      <c r="H63" s="9"/>
    </row>
    <row r="64" customFormat="false" ht="15" hidden="false" customHeight="false" outlineLevel="0" collapsed="false">
      <c r="A64" s="9"/>
      <c r="B64" s="9"/>
      <c r="C64" s="9"/>
      <c r="D64" s="18"/>
      <c r="E64" s="11"/>
      <c r="F64" s="19"/>
      <c r="G64" s="15" t="str">
        <f aca="false">IF(OR(A64="",D64=""),"",D64*N(E64)*(1+N(F64)))</f>
        <v/>
      </c>
      <c r="H64" s="9"/>
    </row>
    <row r="65" customFormat="false" ht="15" hidden="false" customHeight="false" outlineLevel="0" collapsed="false">
      <c r="A65" s="9"/>
      <c r="B65" s="9"/>
      <c r="C65" s="9"/>
      <c r="D65" s="18"/>
      <c r="E65" s="11"/>
      <c r="F65" s="19"/>
      <c r="G65" s="15" t="str">
        <f aca="false">IF(OR(A65="",D65=""),"",D65*N(E65)*(1+N(F65)))</f>
        <v/>
      </c>
      <c r="H65" s="9"/>
    </row>
    <row r="66" customFormat="false" ht="15" hidden="false" customHeight="false" outlineLevel="0" collapsed="false">
      <c r="A66" s="9"/>
      <c r="B66" s="9"/>
      <c r="C66" s="9"/>
      <c r="D66" s="18"/>
      <c r="E66" s="11"/>
      <c r="F66" s="19"/>
      <c r="G66" s="15" t="str">
        <f aca="false">IF(OR(A66="",D66=""),"",D66*N(E66)*(1+N(F66)))</f>
        <v/>
      </c>
      <c r="H66" s="9"/>
    </row>
    <row r="67" customFormat="false" ht="15" hidden="false" customHeight="false" outlineLevel="0" collapsed="false">
      <c r="A67" s="9"/>
      <c r="B67" s="9"/>
      <c r="C67" s="9"/>
      <c r="D67" s="18"/>
      <c r="E67" s="11"/>
      <c r="F67" s="19"/>
      <c r="G67" s="15" t="str">
        <f aca="false">IF(OR(A67="",D67=""),"",D67*N(E67)*(1+N(F67)))</f>
        <v/>
      </c>
      <c r="H67" s="9"/>
    </row>
    <row r="68" customFormat="false" ht="15" hidden="false" customHeight="false" outlineLevel="0" collapsed="false">
      <c r="A68" s="9"/>
      <c r="B68" s="9"/>
      <c r="C68" s="9"/>
      <c r="D68" s="18"/>
      <c r="E68" s="11"/>
      <c r="F68" s="19"/>
      <c r="G68" s="15" t="str">
        <f aca="false">IF(OR(A68="",D68=""),"",D68*N(E68)*(1+N(F68)))</f>
        <v/>
      </c>
      <c r="H68" s="9"/>
    </row>
    <row r="69" customFormat="false" ht="15" hidden="false" customHeight="false" outlineLevel="0" collapsed="false">
      <c r="A69" s="9"/>
      <c r="B69" s="9"/>
      <c r="C69" s="9"/>
      <c r="D69" s="18"/>
      <c r="E69" s="11"/>
      <c r="F69" s="19"/>
      <c r="G69" s="15" t="str">
        <f aca="false">IF(OR(A69="",D69=""),"",D69*N(E69)*(1+N(F69)))</f>
        <v/>
      </c>
      <c r="H69" s="9"/>
    </row>
    <row r="70" customFormat="false" ht="15" hidden="false" customHeight="false" outlineLevel="0" collapsed="false">
      <c r="A70" s="9"/>
      <c r="B70" s="9"/>
      <c r="C70" s="9"/>
      <c r="D70" s="18"/>
      <c r="E70" s="11"/>
      <c r="F70" s="19"/>
      <c r="G70" s="15" t="str">
        <f aca="false">IF(OR(A70="",D70=""),"",D70*N(E70)*(1+N(F70)))</f>
        <v/>
      </c>
      <c r="H70" s="9"/>
    </row>
    <row r="71" customFormat="false" ht="15" hidden="false" customHeight="false" outlineLevel="0" collapsed="false">
      <c r="A71" s="9"/>
      <c r="B71" s="9"/>
      <c r="C71" s="9"/>
      <c r="D71" s="18"/>
      <c r="E71" s="11"/>
      <c r="F71" s="19"/>
      <c r="G71" s="15" t="str">
        <f aca="false">IF(OR(A71="",D71=""),"",D71*N(E71)*(1+N(F71)))</f>
        <v/>
      </c>
      <c r="H71" s="9"/>
    </row>
    <row r="72" customFormat="false" ht="15" hidden="false" customHeight="false" outlineLevel="0" collapsed="false">
      <c r="A72" s="9"/>
      <c r="B72" s="9"/>
      <c r="C72" s="9"/>
      <c r="D72" s="18"/>
      <c r="E72" s="11"/>
      <c r="F72" s="19"/>
      <c r="G72" s="15" t="str">
        <f aca="false">IF(OR(A72="",D72=""),"",D72*N(E72)*(1+N(F72)))</f>
        <v/>
      </c>
      <c r="H72" s="9"/>
    </row>
    <row r="73" customFormat="false" ht="15" hidden="false" customHeight="false" outlineLevel="0" collapsed="false">
      <c r="A73" s="9"/>
      <c r="B73" s="9"/>
      <c r="C73" s="9"/>
      <c r="D73" s="18"/>
      <c r="E73" s="11"/>
      <c r="F73" s="19"/>
      <c r="G73" s="15" t="str">
        <f aca="false">IF(OR(A73="",D73=""),"",D73*N(E73)*(1+N(F73)))</f>
        <v/>
      </c>
      <c r="H73" s="9"/>
    </row>
    <row r="74" customFormat="false" ht="15" hidden="false" customHeight="false" outlineLevel="0" collapsed="false">
      <c r="A74" s="9"/>
      <c r="B74" s="9"/>
      <c r="C74" s="9"/>
      <c r="D74" s="18"/>
      <c r="E74" s="11"/>
      <c r="F74" s="19"/>
      <c r="G74" s="15" t="str">
        <f aca="false">IF(OR(A74="",D74=""),"",D74*N(E74)*(1+N(F74)))</f>
        <v/>
      </c>
      <c r="H74" s="9"/>
    </row>
    <row r="75" customFormat="false" ht="15" hidden="false" customHeight="false" outlineLevel="0" collapsed="false">
      <c r="A75" s="9"/>
      <c r="B75" s="9"/>
      <c r="C75" s="9"/>
      <c r="D75" s="18"/>
      <c r="E75" s="11"/>
      <c r="F75" s="19"/>
      <c r="G75" s="15" t="str">
        <f aca="false">IF(OR(A75="",D75=""),"",D75*N(E75)*(1+N(F75)))</f>
        <v/>
      </c>
      <c r="H75" s="9"/>
    </row>
    <row r="76" customFormat="false" ht="15" hidden="false" customHeight="false" outlineLevel="0" collapsed="false">
      <c r="A76" s="9"/>
      <c r="B76" s="9"/>
      <c r="C76" s="9"/>
      <c r="D76" s="18"/>
      <c r="E76" s="11"/>
      <c r="F76" s="19"/>
      <c r="G76" s="15" t="str">
        <f aca="false">IF(OR(A76="",D76=""),"",D76*N(E76)*(1+N(F76)))</f>
        <v/>
      </c>
      <c r="H76" s="9"/>
    </row>
    <row r="77" customFormat="false" ht="15" hidden="false" customHeight="false" outlineLevel="0" collapsed="false">
      <c r="A77" s="9"/>
      <c r="B77" s="9"/>
      <c r="C77" s="9"/>
      <c r="D77" s="18"/>
      <c r="E77" s="11"/>
      <c r="F77" s="19"/>
      <c r="G77" s="15" t="str">
        <f aca="false">IF(OR(A77="",D77=""),"",D77*N(E77)*(1+N(F77)))</f>
        <v/>
      </c>
      <c r="H77" s="9"/>
    </row>
    <row r="78" customFormat="false" ht="15" hidden="false" customHeight="false" outlineLevel="0" collapsed="false">
      <c r="A78" s="9"/>
      <c r="B78" s="9"/>
      <c r="C78" s="9"/>
      <c r="D78" s="18"/>
      <c r="E78" s="11"/>
      <c r="F78" s="19"/>
      <c r="G78" s="15" t="str">
        <f aca="false">IF(OR(A78="",D78=""),"",D78*N(E78)*(1+N(F78)))</f>
        <v/>
      </c>
      <c r="H78" s="9"/>
    </row>
    <row r="79" customFormat="false" ht="15" hidden="false" customHeight="false" outlineLevel="0" collapsed="false">
      <c r="A79" s="9"/>
      <c r="B79" s="9"/>
      <c r="C79" s="9"/>
      <c r="D79" s="18"/>
      <c r="E79" s="11"/>
      <c r="F79" s="19"/>
      <c r="G79" s="15" t="str">
        <f aca="false">IF(OR(A79="",D79=""),"",D79*N(E79)*(1+N(F79)))</f>
        <v/>
      </c>
      <c r="H79" s="9"/>
    </row>
    <row r="80" customFormat="false" ht="15" hidden="false" customHeight="false" outlineLevel="0" collapsed="false">
      <c r="A80" s="9"/>
      <c r="B80" s="9"/>
      <c r="C80" s="9"/>
      <c r="D80" s="18"/>
      <c r="E80" s="11"/>
      <c r="F80" s="19"/>
      <c r="G80" s="15" t="str">
        <f aca="false">IF(OR(A80="",D80=""),"",D80*N(E80)*(1+N(F80)))</f>
        <v/>
      </c>
      <c r="H80" s="9"/>
    </row>
    <row r="81" customFormat="false" ht="15" hidden="false" customHeight="false" outlineLevel="0" collapsed="false">
      <c r="A81" s="9"/>
      <c r="B81" s="9"/>
      <c r="C81" s="9"/>
      <c r="D81" s="18"/>
      <c r="E81" s="11"/>
      <c r="F81" s="19"/>
      <c r="G81" s="15" t="str">
        <f aca="false">IF(OR(A81="",D81=""),"",D81*N(E81)*(1+N(F81)))</f>
        <v/>
      </c>
      <c r="H81" s="9"/>
    </row>
    <row r="82" customFormat="false" ht="15" hidden="false" customHeight="false" outlineLevel="0" collapsed="false">
      <c r="A82" s="9"/>
      <c r="B82" s="9"/>
      <c r="C82" s="9"/>
      <c r="D82" s="18"/>
      <c r="E82" s="11"/>
      <c r="F82" s="19"/>
      <c r="G82" s="15" t="str">
        <f aca="false">IF(OR(A82="",D82=""),"",D82*N(E82)*(1+N(F82)))</f>
        <v/>
      </c>
      <c r="H82" s="9"/>
    </row>
    <row r="83" customFormat="false" ht="15" hidden="false" customHeight="false" outlineLevel="0" collapsed="false">
      <c r="A83" s="9"/>
      <c r="B83" s="9"/>
      <c r="C83" s="9"/>
      <c r="D83" s="18"/>
      <c r="E83" s="11"/>
      <c r="F83" s="19"/>
      <c r="G83" s="15" t="str">
        <f aca="false">IF(OR(A83="",D83=""),"",D83*N(E83)*(1+N(F83)))</f>
        <v/>
      </c>
      <c r="H83" s="9"/>
    </row>
    <row r="84" customFormat="false" ht="15" hidden="false" customHeight="false" outlineLevel="0" collapsed="false">
      <c r="A84" s="9"/>
      <c r="B84" s="9"/>
      <c r="C84" s="9"/>
      <c r="D84" s="18"/>
      <c r="E84" s="11"/>
      <c r="F84" s="19"/>
      <c r="G84" s="15" t="str">
        <f aca="false">IF(OR(A84="",D84=""),"",D84*N(E84)*(1+N(F84)))</f>
        <v/>
      </c>
      <c r="H84" s="9"/>
    </row>
    <row r="85" customFormat="false" ht="15" hidden="false" customHeight="false" outlineLevel="0" collapsed="false">
      <c r="A85" s="9"/>
      <c r="B85" s="9"/>
      <c r="C85" s="9"/>
      <c r="D85" s="18"/>
      <c r="E85" s="11"/>
      <c r="F85" s="19"/>
      <c r="G85" s="15" t="str">
        <f aca="false">IF(OR(A85="",D85=""),"",D85*N(E85)*(1+N(F85)))</f>
        <v/>
      </c>
      <c r="H85" s="9"/>
    </row>
    <row r="86" customFormat="false" ht="15" hidden="false" customHeight="false" outlineLevel="0" collapsed="false">
      <c r="A86" s="9"/>
      <c r="B86" s="9"/>
      <c r="C86" s="9"/>
      <c r="D86" s="18"/>
      <c r="E86" s="11"/>
      <c r="F86" s="19"/>
      <c r="G86" s="15" t="str">
        <f aca="false">IF(OR(A86="",D86=""),"",D86*N(E86)*(1+N(F86)))</f>
        <v/>
      </c>
      <c r="H86" s="9"/>
    </row>
    <row r="87" customFormat="false" ht="15" hidden="false" customHeight="false" outlineLevel="0" collapsed="false">
      <c r="A87" s="9"/>
      <c r="B87" s="9"/>
      <c r="C87" s="9"/>
      <c r="D87" s="18"/>
      <c r="E87" s="11"/>
      <c r="F87" s="19"/>
      <c r="G87" s="15" t="str">
        <f aca="false">IF(OR(A87="",D87=""),"",D87*N(E87)*(1+N(F87)))</f>
        <v/>
      </c>
      <c r="H87" s="9"/>
    </row>
    <row r="88" customFormat="false" ht="15" hidden="false" customHeight="false" outlineLevel="0" collapsed="false">
      <c r="A88" s="9"/>
      <c r="B88" s="9"/>
      <c r="C88" s="9"/>
      <c r="D88" s="18"/>
      <c r="E88" s="11"/>
      <c r="F88" s="19"/>
      <c r="G88" s="15" t="str">
        <f aca="false">IF(OR(A88="",D88=""),"",D88*N(E88)*(1+N(F88)))</f>
        <v/>
      </c>
      <c r="H88" s="9"/>
    </row>
    <row r="89" customFormat="false" ht="15" hidden="false" customHeight="false" outlineLevel="0" collapsed="false">
      <c r="A89" s="9"/>
      <c r="B89" s="9"/>
      <c r="C89" s="9"/>
      <c r="D89" s="18"/>
      <c r="E89" s="11"/>
      <c r="F89" s="19"/>
      <c r="G89" s="15" t="str">
        <f aca="false">IF(OR(A89="",D89=""),"",D89*N(E89)*(1+N(F89)))</f>
        <v/>
      </c>
      <c r="H89" s="9"/>
    </row>
    <row r="90" customFormat="false" ht="15" hidden="false" customHeight="false" outlineLevel="0" collapsed="false">
      <c r="A90" s="9"/>
      <c r="B90" s="9"/>
      <c r="C90" s="9"/>
      <c r="D90" s="18"/>
      <c r="E90" s="11"/>
      <c r="F90" s="19"/>
      <c r="G90" s="15" t="str">
        <f aca="false">IF(OR(A90="",D90=""),"",D90*N(E90)*(1+N(F90)))</f>
        <v/>
      </c>
      <c r="H90" s="9"/>
    </row>
    <row r="91" customFormat="false" ht="15" hidden="false" customHeight="false" outlineLevel="0" collapsed="false">
      <c r="A91" s="9"/>
      <c r="B91" s="9"/>
      <c r="C91" s="9"/>
      <c r="D91" s="18"/>
      <c r="E91" s="11"/>
      <c r="F91" s="19"/>
      <c r="G91" s="15" t="str">
        <f aca="false">IF(OR(A91="",D91=""),"",D91*N(E91)*(1+N(F91)))</f>
        <v/>
      </c>
      <c r="H91" s="9"/>
    </row>
    <row r="92" customFormat="false" ht="15" hidden="false" customHeight="false" outlineLevel="0" collapsed="false">
      <c r="A92" s="9"/>
      <c r="B92" s="9"/>
      <c r="C92" s="9"/>
      <c r="D92" s="18"/>
      <c r="E92" s="11"/>
      <c r="F92" s="19"/>
      <c r="G92" s="15" t="str">
        <f aca="false">IF(OR(A92="",D92=""),"",D92*N(E92)*(1+N(F92)))</f>
        <v/>
      </c>
      <c r="H92" s="9"/>
    </row>
    <row r="93" customFormat="false" ht="15" hidden="false" customHeight="false" outlineLevel="0" collapsed="false">
      <c r="A93" s="9"/>
      <c r="B93" s="9"/>
      <c r="C93" s="9"/>
      <c r="D93" s="18"/>
      <c r="E93" s="11"/>
      <c r="F93" s="19"/>
      <c r="G93" s="15" t="str">
        <f aca="false">IF(OR(A93="",D93=""),"",D93*N(E93)*(1+N(F93)))</f>
        <v/>
      </c>
      <c r="H93" s="9"/>
    </row>
    <row r="94" customFormat="false" ht="15" hidden="false" customHeight="false" outlineLevel="0" collapsed="false">
      <c r="A94" s="9"/>
      <c r="B94" s="9"/>
      <c r="C94" s="9"/>
      <c r="D94" s="18"/>
      <c r="E94" s="11"/>
      <c r="F94" s="19"/>
      <c r="G94" s="15" t="str">
        <f aca="false">IF(OR(A94="",D94=""),"",D94*N(E94)*(1+N(F94)))</f>
        <v/>
      </c>
      <c r="H94" s="9"/>
    </row>
    <row r="95" customFormat="false" ht="15" hidden="false" customHeight="false" outlineLevel="0" collapsed="false">
      <c r="A95" s="9"/>
      <c r="B95" s="9"/>
      <c r="C95" s="9"/>
      <c r="D95" s="18"/>
      <c r="E95" s="11"/>
      <c r="F95" s="19"/>
      <c r="G95" s="15" t="str">
        <f aca="false">IF(OR(A95="",D95=""),"",D95*N(E95)*(1+N(F95)))</f>
        <v/>
      </c>
      <c r="H95" s="9"/>
    </row>
    <row r="96" customFormat="false" ht="15" hidden="false" customHeight="false" outlineLevel="0" collapsed="false">
      <c r="A96" s="9"/>
      <c r="B96" s="9"/>
      <c r="C96" s="9"/>
      <c r="D96" s="18"/>
      <c r="E96" s="11"/>
      <c r="F96" s="19"/>
      <c r="G96" s="15" t="str">
        <f aca="false">IF(OR(A96="",D96=""),"",D96*N(E96)*(1+N(F96)))</f>
        <v/>
      </c>
      <c r="H96" s="9"/>
    </row>
    <row r="97" customFormat="false" ht="15" hidden="false" customHeight="false" outlineLevel="0" collapsed="false">
      <c r="A97" s="9"/>
      <c r="B97" s="9"/>
      <c r="C97" s="9"/>
      <c r="D97" s="18"/>
      <c r="E97" s="11"/>
      <c r="F97" s="19"/>
      <c r="G97" s="15" t="str">
        <f aca="false">IF(OR(A97="",D97=""),"",D97*N(E97)*(1+N(F97)))</f>
        <v/>
      </c>
      <c r="H97" s="9"/>
    </row>
    <row r="98" customFormat="false" ht="15" hidden="false" customHeight="false" outlineLevel="0" collapsed="false">
      <c r="A98" s="9"/>
      <c r="B98" s="9"/>
      <c r="C98" s="9"/>
      <c r="D98" s="18"/>
      <c r="E98" s="11"/>
      <c r="F98" s="19"/>
      <c r="G98" s="15" t="str">
        <f aca="false">IF(OR(A98="",D98=""),"",D98*N(E98)*(1+N(F98)))</f>
        <v/>
      </c>
      <c r="H98" s="9"/>
    </row>
    <row r="99" customFormat="false" ht="15" hidden="false" customHeight="false" outlineLevel="0" collapsed="false">
      <c r="A99" s="9"/>
      <c r="B99" s="9"/>
      <c r="C99" s="9"/>
      <c r="D99" s="18"/>
      <c r="E99" s="11"/>
      <c r="F99" s="19"/>
      <c r="G99" s="15" t="str">
        <f aca="false">IF(OR(A99="",D99=""),"",D99*N(E99)*(1+N(F99)))</f>
        <v/>
      </c>
      <c r="H99" s="9"/>
    </row>
    <row r="100" customFormat="false" ht="15" hidden="false" customHeight="false" outlineLevel="0" collapsed="false">
      <c r="A100" s="9"/>
      <c r="B100" s="9"/>
      <c r="C100" s="9"/>
      <c r="D100" s="18"/>
      <c r="E100" s="11"/>
      <c r="F100" s="19"/>
      <c r="G100" s="15" t="str">
        <f aca="false">IF(OR(A100="",D100=""),"",D100*N(E100)*(1+N(F100)))</f>
        <v/>
      </c>
      <c r="H100" s="9"/>
    </row>
    <row r="101" customFormat="false" ht="15" hidden="false" customHeight="false" outlineLevel="0" collapsed="false">
      <c r="A101" s="9"/>
      <c r="B101" s="9"/>
      <c r="C101" s="9"/>
      <c r="D101" s="18"/>
      <c r="E101" s="11"/>
      <c r="F101" s="19"/>
      <c r="G101" s="15" t="str">
        <f aca="false">IF(OR(A101="",D101=""),"",D101*N(E101)*(1+N(F101)))</f>
        <v/>
      </c>
      <c r="H101" s="9"/>
    </row>
    <row r="102" customFormat="false" ht="15" hidden="false" customHeight="false" outlineLevel="0" collapsed="false">
      <c r="A102" s="9"/>
      <c r="B102" s="9"/>
      <c r="C102" s="9"/>
      <c r="D102" s="18"/>
      <c r="E102" s="11"/>
      <c r="F102" s="19"/>
      <c r="G102" s="15" t="str">
        <f aca="false">IF(OR(A102="",D102=""),"",D102*N(E102)*(1+N(F102)))</f>
        <v/>
      </c>
      <c r="H102" s="9"/>
    </row>
    <row r="103" customFormat="false" ht="15" hidden="false" customHeight="false" outlineLevel="0" collapsed="false">
      <c r="A103" s="9"/>
      <c r="B103" s="9"/>
      <c r="C103" s="9"/>
      <c r="D103" s="18"/>
      <c r="E103" s="11"/>
      <c r="F103" s="19"/>
      <c r="G103" s="15" t="str">
        <f aca="false">IF(OR(A103="",D103=""),"",D103*N(E103)*(1+N(F103)))</f>
        <v/>
      </c>
      <c r="H103" s="9"/>
    </row>
    <row r="104" customFormat="false" ht="15" hidden="false" customHeight="false" outlineLevel="0" collapsed="false">
      <c r="A104" s="9"/>
      <c r="B104" s="9"/>
      <c r="C104" s="9"/>
      <c r="D104" s="18"/>
      <c r="E104" s="11"/>
      <c r="F104" s="19"/>
      <c r="G104" s="15" t="str">
        <f aca="false">IF(OR(A104="",D104=""),"",D104*N(E104)*(1+N(F104)))</f>
        <v/>
      </c>
      <c r="H104" s="9"/>
    </row>
    <row r="105" customFormat="false" ht="15" hidden="false" customHeight="false" outlineLevel="0" collapsed="false">
      <c r="A105" s="9"/>
      <c r="B105" s="9"/>
      <c r="C105" s="9"/>
      <c r="D105" s="18"/>
      <c r="E105" s="11"/>
      <c r="F105" s="19"/>
      <c r="G105" s="15" t="str">
        <f aca="false">IF(OR(A105="",D105=""),"",D105*N(E105)*(1+N(F105)))</f>
        <v/>
      </c>
      <c r="H105" s="9"/>
    </row>
    <row r="106" customFormat="false" ht="15" hidden="false" customHeight="false" outlineLevel="0" collapsed="false">
      <c r="A106" s="9"/>
      <c r="B106" s="9"/>
      <c r="C106" s="9"/>
      <c r="D106" s="18"/>
      <c r="E106" s="11"/>
      <c r="F106" s="19"/>
      <c r="G106" s="15" t="str">
        <f aca="false">IF(OR(A106="",D106=""),"",D106*N(E106)*(1+N(F106)))</f>
        <v/>
      </c>
      <c r="H106" s="9"/>
    </row>
    <row r="107" customFormat="false" ht="15" hidden="false" customHeight="false" outlineLevel="0" collapsed="false">
      <c r="A107" s="9"/>
      <c r="B107" s="9"/>
      <c r="C107" s="9"/>
      <c r="D107" s="18"/>
      <c r="E107" s="11"/>
      <c r="F107" s="19"/>
      <c r="G107" s="15" t="str">
        <f aca="false">IF(OR(A107="",D107=""),"",D107*N(E107)*(1+N(F107)))</f>
        <v/>
      </c>
      <c r="H107" s="9"/>
    </row>
    <row r="108" customFormat="false" ht="15" hidden="false" customHeight="false" outlineLevel="0" collapsed="false">
      <c r="A108" s="9"/>
      <c r="B108" s="9"/>
      <c r="C108" s="9"/>
      <c r="D108" s="18"/>
      <c r="E108" s="11"/>
      <c r="F108" s="19"/>
      <c r="G108" s="15" t="str">
        <f aca="false">IF(OR(A108="",D108=""),"",D108*N(E108)*(1+N(F108)))</f>
        <v/>
      </c>
      <c r="H108" s="9"/>
    </row>
    <row r="109" customFormat="false" ht="15" hidden="false" customHeight="false" outlineLevel="0" collapsed="false">
      <c r="A109" s="9"/>
      <c r="B109" s="9"/>
      <c r="C109" s="9"/>
      <c r="D109" s="18"/>
      <c r="E109" s="11"/>
      <c r="F109" s="19"/>
      <c r="G109" s="15" t="str">
        <f aca="false">IF(OR(A109="",D109=""),"",D109*N(E109)*(1+N(F109)))</f>
        <v/>
      </c>
      <c r="H109" s="9"/>
    </row>
    <row r="110" customFormat="false" ht="15" hidden="false" customHeight="false" outlineLevel="0" collapsed="false">
      <c r="A110" s="9"/>
      <c r="B110" s="9"/>
      <c r="C110" s="9"/>
      <c r="D110" s="18"/>
      <c r="E110" s="11"/>
      <c r="F110" s="19"/>
      <c r="G110" s="15" t="str">
        <f aca="false">IF(OR(A110="",D110=""),"",D110*N(E110)*(1+N(F110)))</f>
        <v/>
      </c>
      <c r="H110" s="9"/>
    </row>
    <row r="111" customFormat="false" ht="15" hidden="false" customHeight="false" outlineLevel="0" collapsed="false">
      <c r="A111" s="9"/>
      <c r="B111" s="9"/>
      <c r="C111" s="9"/>
      <c r="D111" s="18"/>
      <c r="E111" s="11"/>
      <c r="F111" s="19"/>
      <c r="G111" s="15" t="str">
        <f aca="false">IF(OR(A111="",D111=""),"",D111*N(E111)*(1+N(F111)))</f>
        <v/>
      </c>
      <c r="H111" s="9"/>
    </row>
    <row r="112" customFormat="false" ht="15" hidden="false" customHeight="false" outlineLevel="0" collapsed="false">
      <c r="A112" s="9"/>
      <c r="B112" s="9"/>
      <c r="C112" s="9"/>
      <c r="D112" s="18"/>
      <c r="E112" s="11"/>
      <c r="F112" s="19"/>
      <c r="G112" s="15" t="str">
        <f aca="false">IF(OR(A112="",D112=""),"",D112*N(E112)*(1+N(F112)))</f>
        <v/>
      </c>
      <c r="H112" s="9"/>
    </row>
    <row r="113" customFormat="false" ht="15" hidden="false" customHeight="false" outlineLevel="0" collapsed="false">
      <c r="A113" s="9"/>
      <c r="B113" s="9"/>
      <c r="C113" s="9"/>
      <c r="D113" s="18"/>
      <c r="E113" s="11"/>
      <c r="F113" s="19"/>
      <c r="G113" s="15" t="str">
        <f aca="false">IF(OR(A113="",D113=""),"",D113*N(E113)*(1+N(F113)))</f>
        <v/>
      </c>
      <c r="H113" s="9"/>
    </row>
    <row r="114" customFormat="false" ht="15" hidden="false" customHeight="false" outlineLevel="0" collapsed="false">
      <c r="A114" s="9"/>
      <c r="B114" s="9"/>
      <c r="C114" s="9"/>
      <c r="D114" s="18"/>
      <c r="E114" s="11"/>
      <c r="F114" s="19"/>
      <c r="G114" s="15" t="str">
        <f aca="false">IF(OR(A114="",D114=""),"",D114*N(E114)*(1+N(F114)))</f>
        <v/>
      </c>
      <c r="H114" s="9"/>
    </row>
    <row r="115" customFormat="false" ht="15" hidden="false" customHeight="false" outlineLevel="0" collapsed="false">
      <c r="A115" s="9"/>
      <c r="B115" s="9"/>
      <c r="C115" s="9"/>
      <c r="D115" s="18"/>
      <c r="E115" s="11"/>
      <c r="F115" s="19"/>
      <c r="G115" s="15" t="str">
        <f aca="false">IF(OR(A115="",D115=""),"",D115*N(E115)*(1+N(F115)))</f>
        <v/>
      </c>
      <c r="H115" s="9"/>
    </row>
    <row r="116" customFormat="false" ht="15" hidden="false" customHeight="false" outlineLevel="0" collapsed="false">
      <c r="A116" s="9"/>
      <c r="B116" s="9"/>
      <c r="C116" s="9"/>
      <c r="D116" s="18"/>
      <c r="E116" s="11"/>
      <c r="F116" s="19"/>
      <c r="G116" s="15" t="str">
        <f aca="false">IF(OR(A116="",D116=""),"",D116*N(E116)*(1+N(F116)))</f>
        <v/>
      </c>
      <c r="H116" s="9"/>
    </row>
    <row r="117" customFormat="false" ht="15" hidden="false" customHeight="false" outlineLevel="0" collapsed="false">
      <c r="A117" s="9"/>
      <c r="B117" s="9"/>
      <c r="C117" s="9"/>
      <c r="D117" s="18"/>
      <c r="E117" s="11"/>
      <c r="F117" s="19"/>
      <c r="G117" s="15" t="str">
        <f aca="false">IF(OR(A117="",D117=""),"",D117*N(E117)*(1+N(F117)))</f>
        <v/>
      </c>
      <c r="H117" s="9"/>
    </row>
    <row r="118" customFormat="false" ht="15" hidden="false" customHeight="false" outlineLevel="0" collapsed="false">
      <c r="A118" s="9"/>
      <c r="B118" s="9"/>
      <c r="C118" s="9"/>
      <c r="D118" s="18"/>
      <c r="E118" s="11"/>
      <c r="F118" s="19"/>
      <c r="G118" s="15" t="str">
        <f aca="false">IF(OR(A118="",D118=""),"",D118*N(E118)*(1+N(F118)))</f>
        <v/>
      </c>
      <c r="H118" s="9"/>
    </row>
    <row r="119" customFormat="false" ht="15" hidden="false" customHeight="false" outlineLevel="0" collapsed="false">
      <c r="A119" s="9"/>
      <c r="B119" s="9"/>
      <c r="C119" s="9"/>
      <c r="D119" s="18"/>
      <c r="E119" s="11"/>
      <c r="F119" s="19"/>
      <c r="G119" s="15" t="str">
        <f aca="false">IF(OR(A119="",D119=""),"",D119*N(E119)*(1+N(F119)))</f>
        <v/>
      </c>
      <c r="H119" s="9"/>
    </row>
    <row r="120" customFormat="false" ht="15" hidden="false" customHeight="false" outlineLevel="0" collapsed="false">
      <c r="A120" s="9"/>
      <c r="B120" s="9"/>
      <c r="C120" s="9"/>
      <c r="D120" s="18"/>
      <c r="E120" s="11"/>
      <c r="F120" s="19"/>
      <c r="G120" s="15" t="str">
        <f aca="false">IF(OR(A120="",D120=""),"",D120*N(E120)*(1+N(F120)))</f>
        <v/>
      </c>
      <c r="H120" s="9"/>
    </row>
    <row r="121" customFormat="false" ht="15" hidden="false" customHeight="false" outlineLevel="0" collapsed="false">
      <c r="A121" s="9"/>
      <c r="B121" s="9"/>
      <c r="C121" s="9"/>
      <c r="D121" s="18"/>
      <c r="E121" s="11"/>
      <c r="F121" s="19"/>
      <c r="G121" s="15" t="str">
        <f aca="false">IF(OR(A121="",D121=""),"",D121*N(E121)*(1+N(F121)))</f>
        <v/>
      </c>
      <c r="H121" s="9"/>
    </row>
    <row r="122" customFormat="false" ht="15" hidden="false" customHeight="false" outlineLevel="0" collapsed="false">
      <c r="A122" s="9"/>
      <c r="B122" s="9"/>
      <c r="C122" s="9"/>
      <c r="D122" s="18"/>
      <c r="E122" s="11"/>
      <c r="F122" s="19"/>
      <c r="G122" s="15" t="str">
        <f aca="false">IF(OR(A122="",D122=""),"",D122*N(E122)*(1+N(F122)))</f>
        <v/>
      </c>
      <c r="H122" s="9"/>
    </row>
    <row r="123" customFormat="false" ht="15" hidden="false" customHeight="false" outlineLevel="0" collapsed="false">
      <c r="A123" s="9"/>
      <c r="B123" s="9"/>
      <c r="C123" s="9"/>
      <c r="D123" s="18"/>
      <c r="E123" s="11"/>
      <c r="F123" s="19"/>
      <c r="G123" s="15" t="str">
        <f aca="false">IF(OR(A123="",D123=""),"",D123*N(E123)*(1+N(F123)))</f>
        <v/>
      </c>
      <c r="H123" s="9"/>
    </row>
    <row r="124" customFormat="false" ht="15" hidden="false" customHeight="false" outlineLevel="0" collapsed="false">
      <c r="A124" s="9"/>
      <c r="B124" s="9"/>
      <c r="C124" s="9"/>
      <c r="D124" s="18"/>
      <c r="E124" s="11"/>
      <c r="F124" s="19"/>
      <c r="G124" s="15" t="str">
        <f aca="false">IF(OR(A124="",D124=""),"",D124*N(E124)*(1+N(F124)))</f>
        <v/>
      </c>
      <c r="H124" s="9"/>
    </row>
    <row r="125" customFormat="false" ht="15" hidden="false" customHeight="false" outlineLevel="0" collapsed="false">
      <c r="A125" s="9"/>
      <c r="B125" s="9"/>
      <c r="C125" s="9"/>
      <c r="D125" s="18"/>
      <c r="E125" s="11"/>
      <c r="F125" s="19"/>
      <c r="G125" s="15" t="str">
        <f aca="false">IF(OR(A125="",D125=""),"",D125*N(E125)*(1+N(F125)))</f>
        <v/>
      </c>
      <c r="H125" s="9"/>
    </row>
    <row r="126" customFormat="false" ht="15" hidden="false" customHeight="false" outlineLevel="0" collapsed="false">
      <c r="A126" s="9"/>
      <c r="B126" s="9"/>
      <c r="C126" s="9"/>
      <c r="D126" s="18"/>
      <c r="E126" s="11"/>
      <c r="F126" s="19"/>
      <c r="G126" s="15" t="str">
        <f aca="false">IF(OR(A126="",D126=""),"",D126*N(E126)*(1+N(F126)))</f>
        <v/>
      </c>
      <c r="H126" s="9"/>
    </row>
    <row r="127" customFormat="false" ht="15" hidden="false" customHeight="false" outlineLevel="0" collapsed="false">
      <c r="A127" s="9"/>
      <c r="B127" s="9"/>
      <c r="C127" s="9"/>
      <c r="D127" s="18"/>
      <c r="E127" s="11"/>
      <c r="F127" s="19"/>
      <c r="G127" s="15" t="str">
        <f aca="false">IF(OR(A127="",D127=""),"",D127*N(E127)*(1+N(F127)))</f>
        <v/>
      </c>
      <c r="H127" s="9"/>
    </row>
    <row r="128" customFormat="false" ht="15" hidden="false" customHeight="false" outlineLevel="0" collapsed="false">
      <c r="A128" s="9"/>
      <c r="B128" s="9"/>
      <c r="C128" s="9"/>
      <c r="D128" s="18"/>
      <c r="E128" s="11"/>
      <c r="F128" s="19"/>
      <c r="G128" s="15" t="str">
        <f aca="false">IF(OR(A128="",D128=""),"",D128*N(E128)*(1+N(F128)))</f>
        <v/>
      </c>
      <c r="H128" s="9"/>
    </row>
    <row r="129" customFormat="false" ht="15" hidden="false" customHeight="false" outlineLevel="0" collapsed="false">
      <c r="A129" s="9"/>
      <c r="B129" s="9"/>
      <c r="C129" s="9"/>
      <c r="D129" s="18"/>
      <c r="E129" s="11"/>
      <c r="F129" s="19"/>
      <c r="G129" s="15" t="str">
        <f aca="false">IF(OR(A129="",D129=""),"",D129*N(E129)*(1+N(F129)))</f>
        <v/>
      </c>
      <c r="H129" s="9"/>
    </row>
    <row r="130" customFormat="false" ht="15" hidden="false" customHeight="false" outlineLevel="0" collapsed="false">
      <c r="A130" s="9"/>
      <c r="B130" s="9"/>
      <c r="C130" s="9"/>
      <c r="D130" s="18"/>
      <c r="E130" s="11"/>
      <c r="F130" s="19"/>
      <c r="G130" s="15" t="str">
        <f aca="false">IF(OR(A130="",D130=""),"",D130*N(E130)*(1+N(F130)))</f>
        <v/>
      </c>
      <c r="H130" s="9"/>
    </row>
    <row r="131" customFormat="false" ht="15" hidden="false" customHeight="false" outlineLevel="0" collapsed="false">
      <c r="A131" s="9"/>
      <c r="B131" s="9"/>
      <c r="C131" s="9"/>
      <c r="D131" s="18"/>
      <c r="E131" s="11"/>
      <c r="F131" s="19"/>
      <c r="G131" s="15" t="str">
        <f aca="false">IF(OR(A131="",D131=""),"",D131*N(E131)*(1+N(F131)))</f>
        <v/>
      </c>
      <c r="H131" s="9"/>
    </row>
    <row r="132" customFormat="false" ht="15" hidden="false" customHeight="false" outlineLevel="0" collapsed="false">
      <c r="A132" s="9"/>
      <c r="B132" s="9"/>
      <c r="C132" s="9"/>
      <c r="D132" s="18"/>
      <c r="E132" s="11"/>
      <c r="F132" s="19"/>
      <c r="G132" s="15" t="str">
        <f aca="false">IF(OR(A132="",D132=""),"",D132*N(E132)*(1+N(F132)))</f>
        <v/>
      </c>
      <c r="H132" s="9"/>
    </row>
    <row r="133" customFormat="false" ht="15" hidden="false" customHeight="false" outlineLevel="0" collapsed="false">
      <c r="A133" s="9"/>
      <c r="B133" s="9"/>
      <c r="C133" s="9"/>
      <c r="D133" s="18"/>
      <c r="E133" s="11"/>
      <c r="F133" s="19"/>
      <c r="G133" s="15" t="str">
        <f aca="false">IF(OR(A133="",D133=""),"",D133*N(E133)*(1+N(F133)))</f>
        <v/>
      </c>
      <c r="H133" s="9"/>
    </row>
    <row r="134" customFormat="false" ht="15" hidden="false" customHeight="false" outlineLevel="0" collapsed="false">
      <c r="A134" s="9"/>
      <c r="B134" s="9"/>
      <c r="C134" s="9"/>
      <c r="D134" s="18"/>
      <c r="E134" s="11"/>
      <c r="F134" s="19"/>
      <c r="G134" s="15" t="str">
        <f aca="false">IF(OR(A134="",D134=""),"",D134*N(E134)*(1+N(F134)))</f>
        <v/>
      </c>
      <c r="H134" s="9"/>
    </row>
    <row r="135" customFormat="false" ht="15" hidden="false" customHeight="false" outlineLevel="0" collapsed="false">
      <c r="A135" s="9"/>
      <c r="B135" s="9"/>
      <c r="C135" s="9"/>
      <c r="D135" s="18"/>
      <c r="E135" s="11"/>
      <c r="F135" s="19"/>
      <c r="G135" s="15" t="str">
        <f aca="false">IF(OR(A135="",D135=""),"",D135*N(E135)*(1+N(F135)))</f>
        <v/>
      </c>
      <c r="H135" s="9"/>
    </row>
    <row r="136" customFormat="false" ht="15" hidden="false" customHeight="false" outlineLevel="0" collapsed="false">
      <c r="A136" s="9"/>
      <c r="B136" s="9"/>
      <c r="C136" s="9"/>
      <c r="D136" s="18"/>
      <c r="E136" s="11"/>
      <c r="F136" s="19"/>
      <c r="G136" s="15" t="str">
        <f aca="false">IF(OR(A136="",D136=""),"",D136*N(E136)*(1+N(F136)))</f>
        <v/>
      </c>
      <c r="H136" s="9"/>
    </row>
    <row r="137" customFormat="false" ht="15" hidden="false" customHeight="false" outlineLevel="0" collapsed="false">
      <c r="A137" s="9"/>
      <c r="B137" s="9"/>
      <c r="C137" s="9"/>
      <c r="D137" s="18"/>
      <c r="E137" s="11"/>
      <c r="F137" s="19"/>
      <c r="G137" s="15" t="str">
        <f aca="false">IF(OR(A137="",D137=""),"",D137*N(E137)*(1+N(F137)))</f>
        <v/>
      </c>
      <c r="H137" s="9"/>
    </row>
    <row r="138" customFormat="false" ht="15" hidden="false" customHeight="false" outlineLevel="0" collapsed="false">
      <c r="A138" s="9"/>
      <c r="B138" s="9"/>
      <c r="C138" s="9"/>
      <c r="D138" s="18"/>
      <c r="E138" s="11"/>
      <c r="F138" s="19"/>
      <c r="G138" s="15" t="str">
        <f aca="false">IF(OR(A138="",D138=""),"",D138*N(E138)*(1+N(F138)))</f>
        <v/>
      </c>
      <c r="H138" s="9"/>
    </row>
    <row r="139" customFormat="false" ht="15" hidden="false" customHeight="false" outlineLevel="0" collapsed="false">
      <c r="A139" s="9"/>
      <c r="B139" s="9"/>
      <c r="C139" s="9"/>
      <c r="D139" s="18"/>
      <c r="E139" s="11"/>
      <c r="F139" s="19"/>
      <c r="G139" s="15" t="str">
        <f aca="false">IF(OR(A139="",D139=""),"",D139*N(E139)*(1+N(F139)))</f>
        <v/>
      </c>
      <c r="H139" s="9"/>
    </row>
    <row r="140" customFormat="false" ht="15" hidden="false" customHeight="false" outlineLevel="0" collapsed="false">
      <c r="A140" s="9"/>
      <c r="B140" s="9"/>
      <c r="C140" s="9"/>
      <c r="D140" s="18"/>
      <c r="E140" s="11"/>
      <c r="F140" s="19"/>
      <c r="G140" s="15" t="str">
        <f aca="false">IF(OR(A140="",D140=""),"",D140*N(E140)*(1+N(F140)))</f>
        <v/>
      </c>
      <c r="H140" s="9"/>
    </row>
    <row r="141" customFormat="false" ht="15" hidden="false" customHeight="false" outlineLevel="0" collapsed="false">
      <c r="A141" s="9"/>
      <c r="B141" s="9"/>
      <c r="C141" s="9"/>
      <c r="D141" s="18"/>
      <c r="E141" s="11"/>
      <c r="F141" s="19"/>
      <c r="G141" s="15" t="str">
        <f aca="false">IF(OR(A141="",D141=""),"",D141*N(E141)*(1+N(F141)))</f>
        <v/>
      </c>
      <c r="H141" s="9"/>
    </row>
    <row r="142" customFormat="false" ht="15" hidden="false" customHeight="false" outlineLevel="0" collapsed="false">
      <c r="A142" s="9"/>
      <c r="B142" s="9"/>
      <c r="C142" s="9"/>
      <c r="D142" s="18"/>
      <c r="E142" s="11"/>
      <c r="F142" s="19"/>
      <c r="G142" s="15" t="str">
        <f aca="false">IF(OR(A142="",D142=""),"",D142*N(E142)*(1+N(F142)))</f>
        <v/>
      </c>
      <c r="H142" s="9"/>
    </row>
    <row r="143" customFormat="false" ht="15" hidden="false" customHeight="false" outlineLevel="0" collapsed="false">
      <c r="A143" s="9"/>
      <c r="B143" s="9"/>
      <c r="C143" s="9"/>
      <c r="D143" s="18"/>
      <c r="E143" s="11"/>
      <c r="F143" s="19"/>
      <c r="G143" s="15" t="str">
        <f aca="false">IF(OR(A143="",D143=""),"",D143*N(E143)*(1+N(F143)))</f>
        <v/>
      </c>
      <c r="H143" s="9"/>
    </row>
    <row r="144" customFormat="false" ht="15" hidden="false" customHeight="false" outlineLevel="0" collapsed="false">
      <c r="A144" s="9"/>
      <c r="B144" s="9"/>
      <c r="C144" s="9"/>
      <c r="D144" s="18"/>
      <c r="E144" s="11"/>
      <c r="F144" s="19"/>
      <c r="G144" s="15" t="str">
        <f aca="false">IF(OR(A144="",D144=""),"",D144*N(E144)*(1+N(F144)))</f>
        <v/>
      </c>
      <c r="H144" s="9"/>
    </row>
    <row r="145" customFormat="false" ht="15" hidden="false" customHeight="false" outlineLevel="0" collapsed="false">
      <c r="A145" s="9"/>
      <c r="B145" s="9"/>
      <c r="C145" s="9"/>
      <c r="D145" s="18"/>
      <c r="E145" s="11"/>
      <c r="F145" s="19"/>
      <c r="G145" s="15" t="str">
        <f aca="false">IF(OR(A145="",D145=""),"",D145*N(E145)*(1+N(F145)))</f>
        <v/>
      </c>
      <c r="H145" s="9"/>
    </row>
    <row r="146" customFormat="false" ht="15" hidden="false" customHeight="false" outlineLevel="0" collapsed="false">
      <c r="A146" s="9"/>
      <c r="B146" s="9"/>
      <c r="C146" s="9"/>
      <c r="D146" s="18"/>
      <c r="E146" s="11"/>
      <c r="F146" s="19"/>
      <c r="G146" s="15" t="str">
        <f aca="false">IF(OR(A146="",D146=""),"",D146*N(E146)*(1+N(F146)))</f>
        <v/>
      </c>
      <c r="H146" s="9"/>
    </row>
    <row r="147" customFormat="false" ht="15" hidden="false" customHeight="false" outlineLevel="0" collapsed="false">
      <c r="A147" s="9"/>
      <c r="B147" s="9"/>
      <c r="C147" s="9"/>
      <c r="D147" s="18"/>
      <c r="E147" s="11"/>
      <c r="F147" s="19"/>
      <c r="G147" s="15" t="str">
        <f aca="false">IF(OR(A147="",D147=""),"",D147*N(E147)*(1+N(F147)))</f>
        <v/>
      </c>
      <c r="H147" s="9"/>
    </row>
    <row r="148" customFormat="false" ht="15" hidden="false" customHeight="false" outlineLevel="0" collapsed="false">
      <c r="A148" s="9"/>
      <c r="B148" s="9"/>
      <c r="C148" s="9"/>
      <c r="D148" s="18"/>
      <c r="E148" s="11"/>
      <c r="F148" s="19"/>
      <c r="G148" s="15" t="str">
        <f aca="false">IF(OR(A148="",D148=""),"",D148*N(E148)*(1+N(F148)))</f>
        <v/>
      </c>
      <c r="H148" s="9"/>
    </row>
    <row r="149" customFormat="false" ht="15" hidden="false" customHeight="false" outlineLevel="0" collapsed="false">
      <c r="A149" s="9"/>
      <c r="B149" s="9"/>
      <c r="C149" s="9"/>
      <c r="D149" s="18"/>
      <c r="E149" s="11"/>
      <c r="F149" s="19"/>
      <c r="G149" s="15" t="str">
        <f aca="false">IF(OR(A149="",D149=""),"",D149*N(E149)*(1+N(F149)))</f>
        <v/>
      </c>
      <c r="H149" s="9"/>
    </row>
    <row r="150" customFormat="false" ht="15" hidden="false" customHeight="false" outlineLevel="0" collapsed="false">
      <c r="A150" s="9"/>
      <c r="B150" s="9"/>
      <c r="C150" s="9"/>
      <c r="D150" s="18"/>
      <c r="E150" s="11"/>
      <c r="F150" s="19"/>
      <c r="G150" s="15" t="str">
        <f aca="false">IF(OR(A150="",D150=""),"",D150*N(E150)*(1+N(F150)))</f>
        <v/>
      </c>
      <c r="H150" s="9"/>
    </row>
    <row r="151" customFormat="false" ht="15" hidden="false" customHeight="false" outlineLevel="0" collapsed="false">
      <c r="A151" s="9"/>
      <c r="B151" s="9"/>
      <c r="C151" s="9"/>
      <c r="D151" s="18"/>
      <c r="E151" s="11"/>
      <c r="F151" s="19"/>
      <c r="G151" s="15" t="str">
        <f aca="false">IF(OR(A151="",D151=""),"",D151*N(E151)*(1+N(F151)))</f>
        <v/>
      </c>
      <c r="H151" s="9"/>
    </row>
    <row r="152" customFormat="false" ht="15" hidden="false" customHeight="false" outlineLevel="0" collapsed="false">
      <c r="A152" s="9"/>
      <c r="B152" s="9"/>
      <c r="C152" s="9"/>
      <c r="D152" s="18"/>
      <c r="E152" s="11"/>
      <c r="F152" s="19"/>
      <c r="G152" s="15" t="str">
        <f aca="false">IF(OR(A152="",D152=""),"",D152*N(E152)*(1+N(F152)))</f>
        <v/>
      </c>
      <c r="H152" s="9"/>
    </row>
    <row r="153" customFormat="false" ht="15" hidden="false" customHeight="false" outlineLevel="0" collapsed="false">
      <c r="A153" s="9"/>
      <c r="B153" s="9"/>
      <c r="C153" s="9"/>
      <c r="D153" s="18"/>
      <c r="E153" s="11"/>
      <c r="F153" s="19"/>
      <c r="G153" s="15" t="str">
        <f aca="false">IF(OR(A153="",D153=""),"",D153*N(E153)*(1+N(F153)))</f>
        <v/>
      </c>
      <c r="H153" s="9"/>
    </row>
    <row r="154" customFormat="false" ht="15" hidden="false" customHeight="false" outlineLevel="0" collapsed="false">
      <c r="A154" s="9"/>
      <c r="B154" s="9"/>
      <c r="C154" s="9"/>
      <c r="D154" s="18"/>
      <c r="E154" s="11"/>
      <c r="F154" s="19"/>
      <c r="G154" s="15" t="str">
        <f aca="false">IF(OR(A154="",D154=""),"",D154*N(E154)*(1+N(F154)))</f>
        <v/>
      </c>
      <c r="H154" s="9"/>
    </row>
    <row r="155" customFormat="false" ht="15" hidden="false" customHeight="false" outlineLevel="0" collapsed="false">
      <c r="A155" s="9"/>
      <c r="B155" s="9"/>
      <c r="C155" s="9"/>
      <c r="D155" s="18"/>
      <c r="E155" s="11"/>
      <c r="F155" s="19"/>
      <c r="G155" s="15" t="str">
        <f aca="false">IF(OR(A155="",D155=""),"",D155*N(E155)*(1+N(F155)))</f>
        <v/>
      </c>
      <c r="H155" s="9"/>
    </row>
    <row r="156" customFormat="false" ht="15" hidden="false" customHeight="false" outlineLevel="0" collapsed="false">
      <c r="A156" s="9"/>
      <c r="B156" s="9"/>
      <c r="C156" s="9"/>
      <c r="D156" s="18"/>
      <c r="E156" s="11"/>
      <c r="F156" s="19"/>
      <c r="G156" s="15" t="str">
        <f aca="false">IF(OR(A156="",D156=""),"",D156*N(E156)*(1+N(F156)))</f>
        <v/>
      </c>
      <c r="H156" s="9"/>
    </row>
    <row r="157" customFormat="false" ht="15" hidden="false" customHeight="false" outlineLevel="0" collapsed="false">
      <c r="A157" s="9"/>
      <c r="B157" s="9"/>
      <c r="C157" s="9"/>
      <c r="D157" s="18"/>
      <c r="E157" s="11"/>
      <c r="F157" s="19"/>
      <c r="G157" s="15" t="str">
        <f aca="false">IF(OR(A157="",D157=""),"",D157*N(E157)*(1+N(F157)))</f>
        <v/>
      </c>
      <c r="H157" s="9"/>
    </row>
    <row r="158" customFormat="false" ht="15" hidden="false" customHeight="false" outlineLevel="0" collapsed="false">
      <c r="A158" s="9"/>
      <c r="B158" s="9"/>
      <c r="C158" s="9"/>
      <c r="D158" s="18"/>
      <c r="E158" s="11"/>
      <c r="F158" s="19"/>
      <c r="G158" s="15" t="str">
        <f aca="false">IF(OR(A158="",D158=""),"",D158*N(E158)*(1+N(F158)))</f>
        <v/>
      </c>
      <c r="H158" s="9"/>
    </row>
    <row r="159" customFormat="false" ht="15" hidden="false" customHeight="false" outlineLevel="0" collapsed="false">
      <c r="A159" s="9"/>
      <c r="B159" s="9"/>
      <c r="C159" s="9"/>
      <c r="D159" s="18"/>
      <c r="E159" s="11"/>
      <c r="F159" s="19"/>
      <c r="G159" s="15" t="str">
        <f aca="false">IF(OR(A159="",D159=""),"",D159*N(E159)*(1+N(F159)))</f>
        <v/>
      </c>
      <c r="H159" s="9"/>
    </row>
    <row r="160" customFormat="false" ht="15" hidden="false" customHeight="false" outlineLevel="0" collapsed="false">
      <c r="A160" s="9"/>
      <c r="B160" s="9"/>
      <c r="C160" s="9"/>
      <c r="D160" s="18"/>
      <c r="E160" s="11"/>
      <c r="F160" s="19"/>
      <c r="G160" s="15" t="str">
        <f aca="false">IF(OR(A160="",D160=""),"",D160*N(E160)*(1+N(F160)))</f>
        <v/>
      </c>
      <c r="H160" s="9"/>
    </row>
    <row r="161" customFormat="false" ht="15" hidden="false" customHeight="false" outlineLevel="0" collapsed="false">
      <c r="A161" s="9"/>
      <c r="B161" s="9"/>
      <c r="C161" s="9"/>
      <c r="D161" s="18"/>
      <c r="E161" s="11"/>
      <c r="F161" s="19"/>
      <c r="G161" s="15" t="str">
        <f aca="false">IF(OR(A161="",D161=""),"",D161*N(E161)*(1+N(F161)))</f>
        <v/>
      </c>
      <c r="H161" s="9"/>
    </row>
    <row r="162" customFormat="false" ht="15" hidden="false" customHeight="false" outlineLevel="0" collapsed="false">
      <c r="A162" s="9"/>
      <c r="B162" s="9"/>
      <c r="C162" s="9"/>
      <c r="D162" s="18"/>
      <c r="E162" s="11"/>
      <c r="F162" s="19"/>
      <c r="G162" s="15" t="str">
        <f aca="false">IF(OR(A162="",D162=""),"",D162*N(E162)*(1+N(F162)))</f>
        <v/>
      </c>
      <c r="H162" s="9"/>
    </row>
    <row r="163" customFormat="false" ht="15" hidden="false" customHeight="false" outlineLevel="0" collapsed="false">
      <c r="A163" s="9"/>
      <c r="B163" s="9"/>
      <c r="C163" s="9"/>
      <c r="D163" s="18"/>
      <c r="E163" s="11"/>
      <c r="F163" s="19"/>
      <c r="G163" s="15" t="str">
        <f aca="false">IF(OR(A163="",D163=""),"",D163*N(E163)*(1+N(F163)))</f>
        <v/>
      </c>
      <c r="H163" s="9"/>
    </row>
    <row r="164" customFormat="false" ht="15" hidden="false" customHeight="false" outlineLevel="0" collapsed="false">
      <c r="A164" s="9"/>
      <c r="B164" s="9"/>
      <c r="C164" s="9"/>
      <c r="D164" s="18"/>
      <c r="E164" s="11"/>
      <c r="F164" s="19"/>
      <c r="G164" s="15" t="str">
        <f aca="false">IF(OR(A164="",D164=""),"",D164*N(E164)*(1+N(F164)))</f>
        <v/>
      </c>
      <c r="H164" s="9"/>
    </row>
    <row r="165" customFormat="false" ht="15" hidden="false" customHeight="false" outlineLevel="0" collapsed="false">
      <c r="A165" s="9"/>
      <c r="B165" s="9"/>
      <c r="C165" s="9"/>
      <c r="D165" s="18"/>
      <c r="E165" s="11"/>
      <c r="F165" s="19"/>
      <c r="G165" s="15" t="str">
        <f aca="false">IF(OR(A165="",D165=""),"",D165*N(E165)*(1+N(F165)))</f>
        <v/>
      </c>
      <c r="H165" s="9"/>
    </row>
    <row r="166" customFormat="false" ht="15" hidden="false" customHeight="false" outlineLevel="0" collapsed="false">
      <c r="A166" s="9"/>
      <c r="B166" s="9"/>
      <c r="C166" s="9"/>
      <c r="D166" s="18"/>
      <c r="E166" s="11"/>
      <c r="F166" s="19"/>
      <c r="G166" s="15" t="str">
        <f aca="false">IF(OR(A166="",D166=""),"",D166*N(E166)*(1+N(F166)))</f>
        <v/>
      </c>
      <c r="H166" s="9"/>
    </row>
    <row r="167" customFormat="false" ht="15" hidden="false" customHeight="false" outlineLevel="0" collapsed="false">
      <c r="A167" s="9"/>
      <c r="B167" s="9"/>
      <c r="C167" s="9"/>
      <c r="D167" s="18"/>
      <c r="E167" s="11"/>
      <c r="F167" s="19"/>
      <c r="G167" s="15" t="str">
        <f aca="false">IF(OR(A167="",D167=""),"",D167*N(E167)*(1+N(F167)))</f>
        <v/>
      </c>
      <c r="H167" s="9"/>
    </row>
    <row r="168" customFormat="false" ht="15" hidden="false" customHeight="false" outlineLevel="0" collapsed="false">
      <c r="A168" s="9"/>
      <c r="B168" s="9"/>
      <c r="C168" s="9"/>
      <c r="D168" s="18"/>
      <c r="E168" s="11"/>
      <c r="F168" s="19"/>
      <c r="G168" s="15" t="str">
        <f aca="false">IF(OR(A168="",D168=""),"",D168*N(E168)*(1+N(F168)))</f>
        <v/>
      </c>
      <c r="H168" s="9"/>
    </row>
    <row r="169" customFormat="false" ht="15" hidden="false" customHeight="false" outlineLevel="0" collapsed="false">
      <c r="A169" s="9"/>
      <c r="B169" s="9"/>
      <c r="C169" s="9"/>
      <c r="D169" s="18"/>
      <c r="E169" s="11"/>
      <c r="F169" s="19"/>
      <c r="G169" s="15" t="str">
        <f aca="false">IF(OR(A169="",D169=""),"",D169*N(E169)*(1+N(F169)))</f>
        <v/>
      </c>
      <c r="H169" s="9"/>
    </row>
    <row r="170" customFormat="false" ht="15" hidden="false" customHeight="false" outlineLevel="0" collapsed="false">
      <c r="A170" s="9"/>
      <c r="B170" s="9"/>
      <c r="C170" s="9"/>
      <c r="D170" s="18"/>
      <c r="E170" s="11"/>
      <c r="F170" s="19"/>
      <c r="G170" s="15" t="str">
        <f aca="false">IF(OR(A170="",D170=""),"",D170*N(E170)*(1+N(F170)))</f>
        <v/>
      </c>
      <c r="H170" s="9"/>
    </row>
    <row r="171" customFormat="false" ht="15" hidden="false" customHeight="false" outlineLevel="0" collapsed="false">
      <c r="A171" s="9"/>
      <c r="B171" s="9"/>
      <c r="C171" s="9"/>
      <c r="D171" s="18"/>
      <c r="E171" s="11"/>
      <c r="F171" s="19"/>
      <c r="G171" s="15" t="str">
        <f aca="false">IF(OR(A171="",D171=""),"",D171*N(E171)*(1+N(F171)))</f>
        <v/>
      </c>
      <c r="H171" s="9"/>
    </row>
    <row r="172" customFormat="false" ht="15" hidden="false" customHeight="false" outlineLevel="0" collapsed="false">
      <c r="A172" s="9"/>
      <c r="B172" s="9"/>
      <c r="C172" s="9"/>
      <c r="D172" s="18"/>
      <c r="E172" s="11"/>
      <c r="F172" s="19"/>
      <c r="G172" s="15" t="str">
        <f aca="false">IF(OR(A172="",D172=""),"",D172*N(E172)*(1+N(F172)))</f>
        <v/>
      </c>
      <c r="H172" s="9"/>
    </row>
    <row r="173" customFormat="false" ht="15" hidden="false" customHeight="false" outlineLevel="0" collapsed="false">
      <c r="A173" s="9"/>
      <c r="B173" s="9"/>
      <c r="C173" s="9"/>
      <c r="D173" s="18"/>
      <c r="E173" s="11"/>
      <c r="F173" s="19"/>
      <c r="G173" s="15" t="str">
        <f aca="false">IF(OR(A173="",D173=""),"",D173*N(E173)*(1+N(F173)))</f>
        <v/>
      </c>
      <c r="H173" s="9"/>
    </row>
    <row r="174" customFormat="false" ht="15" hidden="false" customHeight="false" outlineLevel="0" collapsed="false">
      <c r="A174" s="9"/>
      <c r="B174" s="9"/>
      <c r="C174" s="9"/>
      <c r="D174" s="18"/>
      <c r="E174" s="11"/>
      <c r="F174" s="19"/>
      <c r="G174" s="15" t="str">
        <f aca="false">IF(OR(A174="",D174=""),"",D174*N(E174)*(1+N(F174)))</f>
        <v/>
      </c>
      <c r="H174" s="9"/>
    </row>
    <row r="175" customFormat="false" ht="15" hidden="false" customHeight="false" outlineLevel="0" collapsed="false">
      <c r="A175" s="9"/>
      <c r="B175" s="9"/>
      <c r="C175" s="9"/>
      <c r="D175" s="18"/>
      <c r="E175" s="11"/>
      <c r="F175" s="19"/>
      <c r="G175" s="15" t="str">
        <f aca="false">IF(OR(A175="",D175=""),"",D175*N(E175)*(1+N(F175)))</f>
        <v/>
      </c>
      <c r="H175" s="9"/>
    </row>
    <row r="176" customFormat="false" ht="15" hidden="false" customHeight="false" outlineLevel="0" collapsed="false">
      <c r="A176" s="9"/>
      <c r="B176" s="9"/>
      <c r="C176" s="9"/>
      <c r="D176" s="18"/>
      <c r="E176" s="11"/>
      <c r="F176" s="19"/>
      <c r="G176" s="15" t="str">
        <f aca="false">IF(OR(A176="",D176=""),"",D176*N(E176)*(1+N(F176)))</f>
        <v/>
      </c>
      <c r="H176" s="9"/>
    </row>
    <row r="177" customFormat="false" ht="15" hidden="false" customHeight="false" outlineLevel="0" collapsed="false">
      <c r="A177" s="9"/>
      <c r="B177" s="9"/>
      <c r="C177" s="9"/>
      <c r="D177" s="18"/>
      <c r="E177" s="11"/>
      <c r="F177" s="19"/>
      <c r="G177" s="15" t="str">
        <f aca="false">IF(OR(A177="",D177=""),"",D177*N(E177)*(1+N(F177)))</f>
        <v/>
      </c>
      <c r="H177" s="9"/>
    </row>
    <row r="178" customFormat="false" ht="15" hidden="false" customHeight="false" outlineLevel="0" collapsed="false">
      <c r="A178" s="9"/>
      <c r="B178" s="9"/>
      <c r="C178" s="9"/>
      <c r="D178" s="18"/>
      <c r="E178" s="11"/>
      <c r="F178" s="19"/>
      <c r="G178" s="15" t="str">
        <f aca="false">IF(OR(A178="",D178=""),"",D178*N(E178)*(1+N(F178)))</f>
        <v/>
      </c>
      <c r="H178" s="9"/>
    </row>
    <row r="179" customFormat="false" ht="15" hidden="false" customHeight="false" outlineLevel="0" collapsed="false">
      <c r="A179" s="9"/>
      <c r="B179" s="9"/>
      <c r="C179" s="9"/>
      <c r="D179" s="18"/>
      <c r="E179" s="11"/>
      <c r="F179" s="19"/>
      <c r="G179" s="15" t="str">
        <f aca="false">IF(OR(A179="",D179=""),"",D179*N(E179)*(1+N(F179)))</f>
        <v/>
      </c>
      <c r="H179" s="9"/>
    </row>
    <row r="180" customFormat="false" ht="15" hidden="false" customHeight="false" outlineLevel="0" collapsed="false">
      <c r="A180" s="9"/>
      <c r="B180" s="9"/>
      <c r="C180" s="9"/>
      <c r="D180" s="18"/>
      <c r="E180" s="11"/>
      <c r="F180" s="19"/>
      <c r="G180" s="15" t="str">
        <f aca="false">IF(OR(A180="",D180=""),"",D180*N(E180)*(1+N(F180)))</f>
        <v/>
      </c>
      <c r="H180" s="9"/>
    </row>
    <row r="181" customFormat="false" ht="15" hidden="false" customHeight="false" outlineLevel="0" collapsed="false">
      <c r="A181" s="9"/>
      <c r="B181" s="9"/>
      <c r="C181" s="9"/>
      <c r="D181" s="18"/>
      <c r="E181" s="11"/>
      <c r="F181" s="19"/>
      <c r="G181" s="15" t="str">
        <f aca="false">IF(OR(A181="",D181=""),"",D181*N(E181)*(1+N(F181)))</f>
        <v/>
      </c>
      <c r="H181" s="9"/>
    </row>
    <row r="182" customFormat="false" ht="15" hidden="false" customHeight="false" outlineLevel="0" collapsed="false">
      <c r="A182" s="9"/>
      <c r="B182" s="9"/>
      <c r="C182" s="9"/>
      <c r="D182" s="18"/>
      <c r="E182" s="11"/>
      <c r="F182" s="19"/>
      <c r="G182" s="15" t="str">
        <f aca="false">IF(OR(A182="",D182=""),"",D182*N(E182)*(1+N(F182)))</f>
        <v/>
      </c>
      <c r="H182" s="9"/>
    </row>
    <row r="183" customFormat="false" ht="15" hidden="false" customHeight="false" outlineLevel="0" collapsed="false">
      <c r="A183" s="9"/>
      <c r="B183" s="9"/>
      <c r="C183" s="9"/>
      <c r="D183" s="18"/>
      <c r="E183" s="11"/>
      <c r="F183" s="19"/>
      <c r="G183" s="15" t="str">
        <f aca="false">IF(OR(A183="",D183=""),"",D183*N(E183)*(1+N(F183)))</f>
        <v/>
      </c>
      <c r="H183" s="9"/>
    </row>
    <row r="184" customFormat="false" ht="15" hidden="false" customHeight="false" outlineLevel="0" collapsed="false">
      <c r="A184" s="9"/>
      <c r="B184" s="9"/>
      <c r="C184" s="9"/>
      <c r="D184" s="18"/>
      <c r="E184" s="11"/>
      <c r="F184" s="19"/>
      <c r="G184" s="15" t="str">
        <f aca="false">IF(OR(A184="",D184=""),"",D184*N(E184)*(1+N(F184)))</f>
        <v/>
      </c>
      <c r="H184" s="9"/>
    </row>
    <row r="185" customFormat="false" ht="15" hidden="false" customHeight="false" outlineLevel="0" collapsed="false">
      <c r="A185" s="9"/>
      <c r="B185" s="9"/>
      <c r="C185" s="9"/>
      <c r="D185" s="18"/>
      <c r="E185" s="11"/>
      <c r="F185" s="19"/>
      <c r="G185" s="15" t="str">
        <f aca="false">IF(OR(A185="",D185=""),"",D185*N(E185)*(1+N(F185)))</f>
        <v/>
      </c>
      <c r="H185" s="9"/>
    </row>
    <row r="186" customFormat="false" ht="15" hidden="false" customHeight="false" outlineLevel="0" collapsed="false">
      <c r="A186" s="9"/>
      <c r="B186" s="9"/>
      <c r="C186" s="9"/>
      <c r="D186" s="18"/>
      <c r="E186" s="11"/>
      <c r="F186" s="19"/>
      <c r="G186" s="15" t="str">
        <f aca="false">IF(OR(A186="",D186=""),"",D186*N(E186)*(1+N(F186)))</f>
        <v/>
      </c>
      <c r="H186" s="9"/>
    </row>
    <row r="187" customFormat="false" ht="15" hidden="false" customHeight="false" outlineLevel="0" collapsed="false">
      <c r="A187" s="9"/>
      <c r="B187" s="9"/>
      <c r="C187" s="9"/>
      <c r="D187" s="18"/>
      <c r="E187" s="11"/>
      <c r="F187" s="19"/>
      <c r="G187" s="15" t="str">
        <f aca="false">IF(OR(A187="",D187=""),"",D187*N(E187)*(1+N(F187)))</f>
        <v/>
      </c>
      <c r="H187" s="9"/>
    </row>
    <row r="188" customFormat="false" ht="15" hidden="false" customHeight="false" outlineLevel="0" collapsed="false">
      <c r="A188" s="9"/>
      <c r="B188" s="9"/>
      <c r="C188" s="9"/>
      <c r="D188" s="18"/>
      <c r="E188" s="11"/>
      <c r="F188" s="19"/>
      <c r="G188" s="15" t="str">
        <f aca="false">IF(OR(A188="",D188=""),"",D188*N(E188)*(1+N(F188)))</f>
        <v/>
      </c>
      <c r="H188" s="9"/>
    </row>
    <row r="189" customFormat="false" ht="15" hidden="false" customHeight="false" outlineLevel="0" collapsed="false">
      <c r="A189" s="9"/>
      <c r="B189" s="9"/>
      <c r="C189" s="9"/>
      <c r="D189" s="18"/>
      <c r="E189" s="11"/>
      <c r="F189" s="19"/>
      <c r="G189" s="15" t="str">
        <f aca="false">IF(OR(A189="",D189=""),"",D189*N(E189)*(1+N(F189)))</f>
        <v/>
      </c>
      <c r="H189" s="9"/>
    </row>
    <row r="190" customFormat="false" ht="15" hidden="false" customHeight="false" outlineLevel="0" collapsed="false">
      <c r="A190" s="9"/>
      <c r="B190" s="9"/>
      <c r="C190" s="9"/>
      <c r="D190" s="18"/>
      <c r="E190" s="11"/>
      <c r="F190" s="19"/>
      <c r="G190" s="15" t="str">
        <f aca="false">IF(OR(A190="",D190=""),"",D190*N(E190)*(1+N(F190)))</f>
        <v/>
      </c>
      <c r="H190" s="9"/>
    </row>
    <row r="191" customFormat="false" ht="15" hidden="false" customHeight="false" outlineLevel="0" collapsed="false">
      <c r="A191" s="9"/>
      <c r="B191" s="9"/>
      <c r="C191" s="9"/>
      <c r="D191" s="18"/>
      <c r="E191" s="11"/>
      <c r="F191" s="19"/>
      <c r="G191" s="15" t="str">
        <f aca="false">IF(OR(A191="",D191=""),"",D191*N(E191)*(1+N(F191)))</f>
        <v/>
      </c>
      <c r="H191" s="9"/>
    </row>
    <row r="192" customFormat="false" ht="15" hidden="false" customHeight="false" outlineLevel="0" collapsed="false">
      <c r="A192" s="9"/>
      <c r="B192" s="9"/>
      <c r="C192" s="9"/>
      <c r="D192" s="18"/>
      <c r="E192" s="11"/>
      <c r="F192" s="19"/>
      <c r="G192" s="15" t="str">
        <f aca="false">IF(OR(A192="",D192=""),"",D192*N(E192)*(1+N(F192)))</f>
        <v/>
      </c>
      <c r="H192" s="9"/>
    </row>
    <row r="193" customFormat="false" ht="15" hidden="false" customHeight="false" outlineLevel="0" collapsed="false">
      <c r="A193" s="9"/>
      <c r="B193" s="9"/>
      <c r="C193" s="9"/>
      <c r="D193" s="18"/>
      <c r="E193" s="11"/>
      <c r="F193" s="19"/>
      <c r="G193" s="15" t="str">
        <f aca="false">IF(OR(A193="",D193=""),"",D193*N(E193)*(1+N(F193)))</f>
        <v/>
      </c>
      <c r="H193" s="9"/>
    </row>
    <row r="194" customFormat="false" ht="15" hidden="false" customHeight="false" outlineLevel="0" collapsed="false">
      <c r="A194" s="9"/>
      <c r="B194" s="9"/>
      <c r="C194" s="9"/>
      <c r="D194" s="18"/>
      <c r="E194" s="11"/>
      <c r="F194" s="19"/>
      <c r="G194" s="15" t="str">
        <f aca="false">IF(OR(A194="",D194=""),"",D194*N(E194)*(1+N(F194)))</f>
        <v/>
      </c>
      <c r="H194" s="9"/>
    </row>
    <row r="195" customFormat="false" ht="15" hidden="false" customHeight="false" outlineLevel="0" collapsed="false">
      <c r="A195" s="9"/>
      <c r="B195" s="9"/>
      <c r="C195" s="9"/>
      <c r="D195" s="18"/>
      <c r="E195" s="11"/>
      <c r="F195" s="19"/>
      <c r="G195" s="15" t="str">
        <f aca="false">IF(OR(A195="",D195=""),"",D195*N(E195)*(1+N(F195)))</f>
        <v/>
      </c>
      <c r="H195" s="9"/>
    </row>
    <row r="196" customFormat="false" ht="15" hidden="false" customHeight="false" outlineLevel="0" collapsed="false">
      <c r="A196" s="9"/>
      <c r="B196" s="9"/>
      <c r="C196" s="9"/>
      <c r="D196" s="18"/>
      <c r="E196" s="11"/>
      <c r="F196" s="19"/>
      <c r="G196" s="15" t="str">
        <f aca="false">IF(OR(A196="",D196=""),"",D196*N(E196)*(1+N(F196)))</f>
        <v/>
      </c>
      <c r="H196" s="9"/>
    </row>
    <row r="197" customFormat="false" ht="15" hidden="false" customHeight="false" outlineLevel="0" collapsed="false">
      <c r="A197" s="9"/>
      <c r="B197" s="9"/>
      <c r="C197" s="9"/>
      <c r="D197" s="18"/>
      <c r="E197" s="11"/>
      <c r="F197" s="19"/>
      <c r="G197" s="15" t="str">
        <f aca="false">IF(OR(A197="",D197=""),"",D197*N(E197)*(1+N(F197)))</f>
        <v/>
      </c>
      <c r="H197" s="9"/>
    </row>
    <row r="198" customFormat="false" ht="15" hidden="false" customHeight="false" outlineLevel="0" collapsed="false">
      <c r="A198" s="9"/>
      <c r="B198" s="9"/>
      <c r="C198" s="9"/>
      <c r="D198" s="18"/>
      <c r="E198" s="11"/>
      <c r="F198" s="19"/>
      <c r="G198" s="15" t="str">
        <f aca="false">IF(OR(A198="",D198=""),"",D198*N(E198)*(1+N(F198)))</f>
        <v/>
      </c>
      <c r="H198" s="9"/>
    </row>
    <row r="199" customFormat="false" ht="15" hidden="false" customHeight="false" outlineLevel="0" collapsed="false">
      <c r="A199" s="9"/>
      <c r="B199" s="9"/>
      <c r="C199" s="9"/>
      <c r="D199" s="18"/>
      <c r="E199" s="11"/>
      <c r="F199" s="19"/>
      <c r="G199" s="15" t="str">
        <f aca="false">IF(OR(A199="",D199=""),"",D199*N(E199)*(1+N(F199)))</f>
        <v/>
      </c>
      <c r="H199" s="9"/>
    </row>
    <row r="200" customFormat="false" ht="15" hidden="false" customHeight="false" outlineLevel="0" collapsed="false">
      <c r="A200" s="9"/>
      <c r="B200" s="9"/>
      <c r="C200" s="9"/>
      <c r="D200" s="18"/>
      <c r="E200" s="11"/>
      <c r="F200" s="19"/>
      <c r="G200" s="15" t="str">
        <f aca="false">IF(OR(A200="",D200=""),"",D200*N(E200)*(1+N(F200)))</f>
        <v/>
      </c>
      <c r="H200" s="9"/>
    </row>
    <row r="201" customFormat="false" ht="15" hidden="false" customHeight="false" outlineLevel="0" collapsed="false">
      <c r="A201" s="9"/>
      <c r="B201" s="9"/>
      <c r="C201" s="9"/>
      <c r="D201" s="18"/>
      <c r="E201" s="11"/>
      <c r="F201" s="19"/>
      <c r="G201" s="15" t="str">
        <f aca="false">IF(OR(A201="",D201=""),"",D201*N(E201)*(1+N(F201)))</f>
        <v/>
      </c>
      <c r="H201" s="9"/>
    </row>
    <row r="202" customFormat="false" ht="15" hidden="false" customHeight="false" outlineLevel="0" collapsed="false">
      <c r="A202" s="9"/>
      <c r="B202" s="9"/>
      <c r="C202" s="9"/>
      <c r="D202" s="18"/>
      <c r="E202" s="11"/>
      <c r="F202" s="19"/>
      <c r="G202" s="15" t="str">
        <f aca="false">IF(OR(A202="",D202=""),"",D202*N(E202)*(1+N(F202)))</f>
        <v/>
      </c>
      <c r="H202" s="9"/>
    </row>
    <row r="203" customFormat="false" ht="15" hidden="false" customHeight="false" outlineLevel="0" collapsed="false">
      <c r="A203" s="9"/>
      <c r="B203" s="9"/>
      <c r="C203" s="9"/>
      <c r="D203" s="18"/>
      <c r="E203" s="11"/>
      <c r="F203" s="19"/>
      <c r="G203" s="15" t="str">
        <f aca="false">IF(OR(A203="",D203=""),"",D203*N(E203)*(1+N(F203)))</f>
        <v/>
      </c>
      <c r="H203" s="9"/>
    </row>
    <row r="204" customFormat="false" ht="15" hidden="false" customHeight="false" outlineLevel="0" collapsed="false">
      <c r="A204" s="9"/>
      <c r="B204" s="9"/>
      <c r="C204" s="9"/>
      <c r="D204" s="18"/>
      <c r="E204" s="11"/>
      <c r="F204" s="19"/>
      <c r="G204" s="15" t="str">
        <f aca="false">IF(OR(A204="",D204=""),"",D204*N(E204)*(1+N(F204)))</f>
        <v/>
      </c>
      <c r="H204" s="9"/>
    </row>
    <row r="205" customFormat="false" ht="15" hidden="false" customHeight="false" outlineLevel="0" collapsed="false">
      <c r="A205" s="9"/>
      <c r="B205" s="9"/>
      <c r="C205" s="9"/>
      <c r="D205" s="18"/>
      <c r="E205" s="11"/>
      <c r="F205" s="19"/>
      <c r="G205" s="15" t="str">
        <f aca="false">IF(OR(A205="",D205=""),"",D205*N(E205)*(1+N(F205)))</f>
        <v/>
      </c>
      <c r="H205" s="9"/>
    </row>
    <row r="206" customFormat="false" ht="15" hidden="false" customHeight="false" outlineLevel="0" collapsed="false">
      <c r="A206" s="9"/>
      <c r="B206" s="9"/>
      <c r="C206" s="9"/>
      <c r="D206" s="18"/>
      <c r="E206" s="11"/>
      <c r="F206" s="19"/>
      <c r="G206" s="15" t="str">
        <f aca="false">IF(OR(A206="",D206=""),"",D206*N(E206)*(1+N(F206)))</f>
        <v/>
      </c>
      <c r="H206" s="9"/>
    </row>
    <row r="207" customFormat="false" ht="15" hidden="false" customHeight="false" outlineLevel="0" collapsed="false">
      <c r="A207" s="9"/>
      <c r="B207" s="9"/>
      <c r="C207" s="9"/>
      <c r="D207" s="18"/>
      <c r="E207" s="11"/>
      <c r="F207" s="19"/>
      <c r="G207" s="15" t="str">
        <f aca="false">IF(OR(A207="",D207=""),"",D207*N(E207)*(1+N(F207)))</f>
        <v/>
      </c>
      <c r="H207" s="9"/>
    </row>
    <row r="208" customFormat="false" ht="15" hidden="false" customHeight="false" outlineLevel="0" collapsed="false">
      <c r="A208" s="9"/>
      <c r="B208" s="9"/>
      <c r="C208" s="9"/>
      <c r="D208" s="18"/>
      <c r="E208" s="11"/>
      <c r="F208" s="19"/>
      <c r="G208" s="15" t="str">
        <f aca="false">IF(OR(A208="",D208=""),"",D208*N(E208)*(1+N(F208)))</f>
        <v/>
      </c>
      <c r="H208" s="9"/>
    </row>
    <row r="209" customFormat="false" ht="15" hidden="false" customHeight="false" outlineLevel="0" collapsed="false">
      <c r="A209" s="9"/>
      <c r="B209" s="9"/>
      <c r="C209" s="9"/>
      <c r="D209" s="18"/>
      <c r="E209" s="11"/>
      <c r="F209" s="19"/>
      <c r="G209" s="15" t="str">
        <f aca="false">IF(OR(A209="",D209=""),"",D209*N(E209)*(1+N(F209)))</f>
        <v/>
      </c>
      <c r="H209" s="9"/>
    </row>
    <row r="210" customFormat="false" ht="15" hidden="false" customHeight="false" outlineLevel="0" collapsed="false">
      <c r="A210" s="9"/>
      <c r="B210" s="9"/>
      <c r="C210" s="9"/>
      <c r="D210" s="18"/>
      <c r="E210" s="11"/>
      <c r="F210" s="19"/>
      <c r="G210" s="15" t="str">
        <f aca="false">IF(OR(A210="",D210=""),"",D210*N(E210)*(1+N(F210)))</f>
        <v/>
      </c>
      <c r="H210" s="9"/>
    </row>
    <row r="211" customFormat="false" ht="15" hidden="false" customHeight="false" outlineLevel="0" collapsed="false">
      <c r="A211" s="9"/>
      <c r="B211" s="9"/>
      <c r="C211" s="9"/>
      <c r="D211" s="18"/>
      <c r="E211" s="11"/>
      <c r="F211" s="19"/>
      <c r="G211" s="15" t="str">
        <f aca="false">IF(OR(A211="",D211=""),"",D211*N(E211)*(1+N(F211)))</f>
        <v/>
      </c>
      <c r="H211" s="9"/>
    </row>
    <row r="212" customFormat="false" ht="15" hidden="false" customHeight="false" outlineLevel="0" collapsed="false">
      <c r="A212" s="9"/>
      <c r="B212" s="9"/>
      <c r="C212" s="9"/>
      <c r="D212" s="18"/>
      <c r="E212" s="11"/>
      <c r="F212" s="19"/>
      <c r="G212" s="15" t="str">
        <f aca="false">IF(OR(A212="",D212=""),"",D212*N(E212)*(1+N(F212)))</f>
        <v/>
      </c>
      <c r="H212" s="9"/>
    </row>
    <row r="213" customFormat="false" ht="15" hidden="false" customHeight="false" outlineLevel="0" collapsed="false">
      <c r="A213" s="9"/>
      <c r="B213" s="9"/>
      <c r="C213" s="9"/>
      <c r="D213" s="18"/>
      <c r="E213" s="11"/>
      <c r="F213" s="19"/>
      <c r="G213" s="15" t="str">
        <f aca="false">IF(OR(A213="",D213=""),"",D213*N(E213)*(1+N(F213)))</f>
        <v/>
      </c>
      <c r="H213" s="9"/>
    </row>
    <row r="214" customFormat="false" ht="15" hidden="false" customHeight="false" outlineLevel="0" collapsed="false">
      <c r="A214" s="9"/>
      <c r="B214" s="9"/>
      <c r="C214" s="9"/>
      <c r="D214" s="18"/>
      <c r="E214" s="11"/>
      <c r="F214" s="19"/>
      <c r="G214" s="15" t="str">
        <f aca="false">IF(OR(A214="",D214=""),"",D214*N(E214)*(1+N(F214)))</f>
        <v/>
      </c>
      <c r="H214" s="9"/>
    </row>
    <row r="215" customFormat="false" ht="15" hidden="false" customHeight="false" outlineLevel="0" collapsed="false">
      <c r="A215" s="9"/>
      <c r="B215" s="9"/>
      <c r="C215" s="9"/>
      <c r="D215" s="18"/>
      <c r="E215" s="11"/>
      <c r="F215" s="19"/>
      <c r="G215" s="15" t="str">
        <f aca="false">IF(OR(A215="",D215=""),"",D215*N(E215)*(1+N(F215)))</f>
        <v/>
      </c>
      <c r="H215" s="9"/>
    </row>
    <row r="216" customFormat="false" ht="15" hidden="false" customHeight="false" outlineLevel="0" collapsed="false">
      <c r="A216" s="9"/>
      <c r="B216" s="9"/>
      <c r="C216" s="9"/>
      <c r="D216" s="18"/>
      <c r="E216" s="11"/>
      <c r="F216" s="19"/>
      <c r="G216" s="15" t="str">
        <f aca="false">IF(OR(A216="",D216=""),"",D216*N(E216)*(1+N(F216)))</f>
        <v/>
      </c>
      <c r="H216" s="9"/>
    </row>
    <row r="217" customFormat="false" ht="15" hidden="false" customHeight="false" outlineLevel="0" collapsed="false">
      <c r="A217" s="9"/>
      <c r="B217" s="9"/>
      <c r="C217" s="9"/>
      <c r="D217" s="18"/>
      <c r="E217" s="11"/>
      <c r="F217" s="19"/>
      <c r="G217" s="15" t="str">
        <f aca="false">IF(OR(A217="",D217=""),"",D217*N(E217)*(1+N(F217)))</f>
        <v/>
      </c>
      <c r="H217" s="9"/>
    </row>
    <row r="218" customFormat="false" ht="15" hidden="false" customHeight="false" outlineLevel="0" collapsed="false">
      <c r="A218" s="9"/>
      <c r="B218" s="9"/>
      <c r="C218" s="9"/>
      <c r="D218" s="18"/>
      <c r="E218" s="11"/>
      <c r="F218" s="19"/>
      <c r="G218" s="15" t="str">
        <f aca="false">IF(OR(A218="",D218=""),"",D218*N(E218)*(1+N(F218)))</f>
        <v/>
      </c>
      <c r="H218" s="9"/>
    </row>
    <row r="219" customFormat="false" ht="15" hidden="false" customHeight="false" outlineLevel="0" collapsed="false">
      <c r="A219" s="9"/>
      <c r="B219" s="9"/>
      <c r="C219" s="9"/>
      <c r="D219" s="18"/>
      <c r="E219" s="11"/>
      <c r="F219" s="19"/>
      <c r="G219" s="15" t="str">
        <f aca="false">IF(OR(A219="",D219=""),"",D219*N(E219)*(1+N(F219)))</f>
        <v/>
      </c>
      <c r="H219" s="9"/>
    </row>
    <row r="220" customFormat="false" ht="15" hidden="false" customHeight="false" outlineLevel="0" collapsed="false">
      <c r="A220" s="9"/>
      <c r="B220" s="9"/>
      <c r="C220" s="9"/>
      <c r="D220" s="18"/>
      <c r="E220" s="11"/>
      <c r="F220" s="19"/>
      <c r="G220" s="15" t="str">
        <f aca="false">IF(OR(A220="",D220=""),"",D220*N(E220)*(1+N(F220)))</f>
        <v/>
      </c>
      <c r="H220" s="9"/>
    </row>
    <row r="221" customFormat="false" ht="15" hidden="false" customHeight="false" outlineLevel="0" collapsed="false">
      <c r="A221" s="9"/>
      <c r="B221" s="9"/>
      <c r="C221" s="9"/>
      <c r="D221" s="18"/>
      <c r="E221" s="11"/>
      <c r="F221" s="19"/>
      <c r="G221" s="15" t="str">
        <f aca="false">IF(OR(A221="",D221=""),"",D221*N(E221)*(1+N(F221)))</f>
        <v/>
      </c>
      <c r="H221" s="9"/>
    </row>
    <row r="222" customFormat="false" ht="15" hidden="false" customHeight="false" outlineLevel="0" collapsed="false">
      <c r="A222" s="9"/>
      <c r="B222" s="9"/>
      <c r="C222" s="9"/>
      <c r="D222" s="18"/>
      <c r="E222" s="11"/>
      <c r="F222" s="19"/>
      <c r="G222" s="15" t="str">
        <f aca="false">IF(OR(A222="",D222=""),"",D222*N(E222)*(1+N(F222)))</f>
        <v/>
      </c>
      <c r="H222" s="9"/>
    </row>
    <row r="223" customFormat="false" ht="15" hidden="false" customHeight="false" outlineLevel="0" collapsed="false">
      <c r="A223" s="9"/>
      <c r="B223" s="9"/>
      <c r="C223" s="9"/>
      <c r="D223" s="18"/>
      <c r="E223" s="11"/>
      <c r="F223" s="19"/>
      <c r="G223" s="15" t="str">
        <f aca="false">IF(OR(A223="",D223=""),"",D223*N(E223)*(1+N(F223)))</f>
        <v/>
      </c>
      <c r="H223" s="9"/>
    </row>
    <row r="224" customFormat="false" ht="15" hidden="false" customHeight="false" outlineLevel="0" collapsed="false">
      <c r="A224" s="9"/>
      <c r="B224" s="9"/>
      <c r="C224" s="9"/>
      <c r="D224" s="18"/>
      <c r="E224" s="11"/>
      <c r="F224" s="19"/>
      <c r="G224" s="15" t="str">
        <f aca="false">IF(OR(A224="",D224=""),"",D224*N(E224)*(1+N(F224)))</f>
        <v/>
      </c>
      <c r="H224" s="9"/>
    </row>
    <row r="225" customFormat="false" ht="15" hidden="false" customHeight="false" outlineLevel="0" collapsed="false">
      <c r="A225" s="9"/>
      <c r="B225" s="9"/>
      <c r="C225" s="9"/>
      <c r="D225" s="18"/>
      <c r="E225" s="11"/>
      <c r="F225" s="19"/>
      <c r="G225" s="15" t="str">
        <f aca="false">IF(OR(A225="",D225=""),"",D225*N(E225)*(1+N(F225)))</f>
        <v/>
      </c>
      <c r="H225" s="9"/>
    </row>
    <row r="226" customFormat="false" ht="15" hidden="false" customHeight="false" outlineLevel="0" collapsed="false">
      <c r="A226" s="9"/>
      <c r="B226" s="9"/>
      <c r="C226" s="9"/>
      <c r="D226" s="18"/>
      <c r="E226" s="11"/>
      <c r="F226" s="19"/>
      <c r="G226" s="15" t="str">
        <f aca="false">IF(OR(A226="",D226=""),"",D226*N(E226)*(1+N(F226)))</f>
        <v/>
      </c>
      <c r="H226" s="9"/>
    </row>
    <row r="227" customFormat="false" ht="15" hidden="false" customHeight="false" outlineLevel="0" collapsed="false">
      <c r="A227" s="9"/>
      <c r="B227" s="9"/>
      <c r="C227" s="9"/>
      <c r="D227" s="18"/>
      <c r="E227" s="11"/>
      <c r="F227" s="19"/>
      <c r="G227" s="15" t="str">
        <f aca="false">IF(OR(A227="",D227=""),"",D227*N(E227)*(1+N(F227)))</f>
        <v/>
      </c>
      <c r="H227" s="9"/>
    </row>
    <row r="228" customFormat="false" ht="15" hidden="false" customHeight="false" outlineLevel="0" collapsed="false">
      <c r="A228" s="9"/>
      <c r="B228" s="9"/>
      <c r="C228" s="9"/>
      <c r="D228" s="18"/>
      <c r="E228" s="11"/>
      <c r="F228" s="19"/>
      <c r="G228" s="15" t="str">
        <f aca="false">IF(OR(A228="",D228=""),"",D228*N(E228)*(1+N(F228)))</f>
        <v/>
      </c>
      <c r="H228" s="9"/>
    </row>
    <row r="229" customFormat="false" ht="15" hidden="false" customHeight="false" outlineLevel="0" collapsed="false">
      <c r="A229" s="9"/>
      <c r="B229" s="9"/>
      <c r="C229" s="9"/>
      <c r="D229" s="18"/>
      <c r="E229" s="11"/>
      <c r="F229" s="19"/>
      <c r="G229" s="15" t="str">
        <f aca="false">IF(OR(A229="",D229=""),"",D229*N(E229)*(1+N(F229)))</f>
        <v/>
      </c>
      <c r="H229" s="9"/>
    </row>
    <row r="230" customFormat="false" ht="15" hidden="false" customHeight="false" outlineLevel="0" collapsed="false">
      <c r="A230" s="9"/>
      <c r="B230" s="9"/>
      <c r="C230" s="9"/>
      <c r="D230" s="18"/>
      <c r="E230" s="11"/>
      <c r="F230" s="19"/>
      <c r="G230" s="15" t="str">
        <f aca="false">IF(OR(A230="",D230=""),"",D230*N(E230)*(1+N(F230)))</f>
        <v/>
      </c>
      <c r="H230" s="9"/>
    </row>
    <row r="231" customFormat="false" ht="15" hidden="false" customHeight="false" outlineLevel="0" collapsed="false">
      <c r="A231" s="9"/>
      <c r="B231" s="9"/>
      <c r="C231" s="9"/>
      <c r="D231" s="18"/>
      <c r="E231" s="11"/>
      <c r="F231" s="19"/>
      <c r="G231" s="15" t="str">
        <f aca="false">IF(OR(A231="",D231=""),"",D231*N(E231)*(1+N(F231)))</f>
        <v/>
      </c>
      <c r="H231" s="9"/>
    </row>
    <row r="232" customFormat="false" ht="15" hidden="false" customHeight="false" outlineLevel="0" collapsed="false">
      <c r="A232" s="9"/>
      <c r="B232" s="9"/>
      <c r="C232" s="9"/>
      <c r="D232" s="18"/>
      <c r="E232" s="11"/>
      <c r="F232" s="19"/>
      <c r="G232" s="15" t="str">
        <f aca="false">IF(OR(A232="",D232=""),"",D232*N(E232)*(1+N(F232)))</f>
        <v/>
      </c>
      <c r="H232" s="9"/>
    </row>
    <row r="233" customFormat="false" ht="15" hidden="false" customHeight="false" outlineLevel="0" collapsed="false">
      <c r="A233" s="9"/>
      <c r="B233" s="9"/>
      <c r="C233" s="9"/>
      <c r="D233" s="18"/>
      <c r="E233" s="11"/>
      <c r="F233" s="19"/>
      <c r="G233" s="15" t="str">
        <f aca="false">IF(OR(A233="",D233=""),"",D233*N(E233)*(1+N(F233)))</f>
        <v/>
      </c>
      <c r="H233" s="9"/>
    </row>
    <row r="234" customFormat="false" ht="15" hidden="false" customHeight="false" outlineLevel="0" collapsed="false">
      <c r="A234" s="9"/>
      <c r="B234" s="9"/>
      <c r="C234" s="9"/>
      <c r="D234" s="18"/>
      <c r="E234" s="11"/>
      <c r="F234" s="19"/>
      <c r="G234" s="15" t="str">
        <f aca="false">IF(OR(A234="",D234=""),"",D234*N(E234)*(1+N(F234)))</f>
        <v/>
      </c>
      <c r="H234" s="9"/>
    </row>
    <row r="235" customFormat="false" ht="15" hidden="false" customHeight="false" outlineLevel="0" collapsed="false">
      <c r="A235" s="9"/>
      <c r="B235" s="9"/>
      <c r="C235" s="9"/>
      <c r="D235" s="18"/>
      <c r="E235" s="11"/>
      <c r="F235" s="19"/>
      <c r="G235" s="15" t="str">
        <f aca="false">IF(OR(A235="",D235=""),"",D235*N(E235)*(1+N(F235)))</f>
        <v/>
      </c>
      <c r="H235" s="9"/>
    </row>
    <row r="236" customFormat="false" ht="15" hidden="false" customHeight="false" outlineLevel="0" collapsed="false">
      <c r="A236" s="9"/>
      <c r="B236" s="9"/>
      <c r="C236" s="9"/>
      <c r="D236" s="18"/>
      <c r="E236" s="11"/>
      <c r="F236" s="19"/>
      <c r="G236" s="15" t="str">
        <f aca="false">IF(OR(A236="",D236=""),"",D236*N(E236)*(1+N(F236)))</f>
        <v/>
      </c>
      <c r="H236" s="9"/>
    </row>
    <row r="237" customFormat="false" ht="15" hidden="false" customHeight="false" outlineLevel="0" collapsed="false">
      <c r="A237" s="9"/>
      <c r="B237" s="9"/>
      <c r="C237" s="9"/>
      <c r="D237" s="18"/>
      <c r="E237" s="11"/>
      <c r="F237" s="19"/>
      <c r="G237" s="15" t="str">
        <f aca="false">IF(OR(A237="",D237=""),"",D237*N(E237)*(1+N(F237)))</f>
        <v/>
      </c>
      <c r="H237" s="9"/>
    </row>
    <row r="238" customFormat="false" ht="15" hidden="false" customHeight="false" outlineLevel="0" collapsed="false">
      <c r="A238" s="9"/>
      <c r="B238" s="9"/>
      <c r="C238" s="9"/>
      <c r="D238" s="18"/>
      <c r="E238" s="11"/>
      <c r="F238" s="19"/>
      <c r="G238" s="15" t="str">
        <f aca="false">IF(OR(A238="",D238=""),"",D238*N(E238)*(1+N(F238)))</f>
        <v/>
      </c>
      <c r="H238" s="9"/>
    </row>
    <row r="239" customFormat="false" ht="15" hidden="false" customHeight="false" outlineLevel="0" collapsed="false">
      <c r="A239" s="9"/>
      <c r="B239" s="9"/>
      <c r="C239" s="9"/>
      <c r="D239" s="18"/>
      <c r="E239" s="11"/>
      <c r="F239" s="19"/>
      <c r="G239" s="15" t="str">
        <f aca="false">IF(OR(A239="",D239=""),"",D239*N(E239)*(1+N(F239)))</f>
        <v/>
      </c>
      <c r="H239" s="9"/>
    </row>
    <row r="240" customFormat="false" ht="15" hidden="false" customHeight="false" outlineLevel="0" collapsed="false">
      <c r="A240" s="9"/>
      <c r="B240" s="9"/>
      <c r="C240" s="9"/>
      <c r="D240" s="18"/>
      <c r="E240" s="11"/>
      <c r="F240" s="19"/>
      <c r="G240" s="15" t="str">
        <f aca="false">IF(OR(A240="",D240=""),"",D240*N(E240)*(1+N(F240)))</f>
        <v/>
      </c>
      <c r="H240" s="9"/>
    </row>
    <row r="241" customFormat="false" ht="15" hidden="false" customHeight="false" outlineLevel="0" collapsed="false">
      <c r="A241" s="9"/>
      <c r="B241" s="9"/>
      <c r="C241" s="9"/>
      <c r="D241" s="18"/>
      <c r="E241" s="11"/>
      <c r="F241" s="19"/>
      <c r="G241" s="15" t="str">
        <f aca="false">IF(OR(A241="",D241=""),"",D241*N(E241)*(1+N(F241)))</f>
        <v/>
      </c>
      <c r="H241" s="9"/>
    </row>
    <row r="242" customFormat="false" ht="15" hidden="false" customHeight="false" outlineLevel="0" collapsed="false">
      <c r="A242" s="9"/>
      <c r="B242" s="9"/>
      <c r="C242" s="9"/>
      <c r="D242" s="18"/>
      <c r="E242" s="11"/>
      <c r="F242" s="19"/>
      <c r="G242" s="15" t="str">
        <f aca="false">IF(OR(A242="",D242=""),"",D242*N(E242)*(1+N(F242)))</f>
        <v/>
      </c>
      <c r="H242" s="9"/>
    </row>
    <row r="243" customFormat="false" ht="15" hidden="false" customHeight="false" outlineLevel="0" collapsed="false">
      <c r="A243" s="9"/>
      <c r="B243" s="9"/>
      <c r="C243" s="9"/>
      <c r="D243" s="18"/>
      <c r="E243" s="11"/>
      <c r="F243" s="19"/>
      <c r="G243" s="15" t="str">
        <f aca="false">IF(OR(A243="",D243=""),"",D243*N(E243)*(1+N(F243)))</f>
        <v/>
      </c>
      <c r="H243" s="9"/>
    </row>
    <row r="244" customFormat="false" ht="15" hidden="false" customHeight="false" outlineLevel="0" collapsed="false">
      <c r="A244" s="9"/>
      <c r="B244" s="9"/>
      <c r="C244" s="9"/>
      <c r="D244" s="18"/>
      <c r="E244" s="11"/>
      <c r="F244" s="19"/>
      <c r="G244" s="15" t="str">
        <f aca="false">IF(OR(A244="",D244=""),"",D244*N(E244)*(1+N(F244)))</f>
        <v/>
      </c>
      <c r="H244" s="9"/>
    </row>
    <row r="245" customFormat="false" ht="15" hidden="false" customHeight="false" outlineLevel="0" collapsed="false">
      <c r="A245" s="9"/>
      <c r="B245" s="9"/>
      <c r="C245" s="9"/>
      <c r="D245" s="18"/>
      <c r="E245" s="11"/>
      <c r="F245" s="19"/>
      <c r="G245" s="15" t="str">
        <f aca="false">IF(OR(A245="",D245=""),"",D245*N(E245)*(1+N(F245)))</f>
        <v/>
      </c>
      <c r="H245" s="9"/>
    </row>
    <row r="246" customFormat="false" ht="15" hidden="false" customHeight="false" outlineLevel="0" collapsed="false">
      <c r="A246" s="9"/>
      <c r="B246" s="9"/>
      <c r="C246" s="9"/>
      <c r="D246" s="18"/>
      <c r="E246" s="11"/>
      <c r="F246" s="19"/>
      <c r="G246" s="15" t="str">
        <f aca="false">IF(OR(A246="",D246=""),"",D246*N(E246)*(1+N(F246)))</f>
        <v/>
      </c>
      <c r="H246" s="9"/>
    </row>
    <row r="247" customFormat="false" ht="15" hidden="false" customHeight="false" outlineLevel="0" collapsed="false">
      <c r="A247" s="9"/>
      <c r="B247" s="9"/>
      <c r="C247" s="9"/>
      <c r="D247" s="18"/>
      <c r="E247" s="11"/>
      <c r="F247" s="19"/>
      <c r="G247" s="15" t="str">
        <f aca="false">IF(OR(A247="",D247=""),"",D247*N(E247)*(1+N(F247)))</f>
        <v/>
      </c>
      <c r="H247" s="9"/>
    </row>
    <row r="248" customFormat="false" ht="15" hidden="false" customHeight="false" outlineLevel="0" collapsed="false">
      <c r="A248" s="9"/>
      <c r="B248" s="9"/>
      <c r="C248" s="9"/>
      <c r="D248" s="18"/>
      <c r="E248" s="11"/>
      <c r="F248" s="19"/>
      <c r="G248" s="15" t="str">
        <f aca="false">IF(OR(A248="",D248=""),"",D248*N(E248)*(1+N(F248)))</f>
        <v/>
      </c>
      <c r="H248" s="9"/>
    </row>
    <row r="249" customFormat="false" ht="15" hidden="false" customHeight="false" outlineLevel="0" collapsed="false">
      <c r="A249" s="9"/>
      <c r="B249" s="9"/>
      <c r="C249" s="9"/>
      <c r="D249" s="18"/>
      <c r="E249" s="11"/>
      <c r="F249" s="19"/>
      <c r="G249" s="15" t="str">
        <f aca="false">IF(OR(A249="",D249=""),"",D249*N(E249)*(1+N(F249)))</f>
        <v/>
      </c>
      <c r="H249" s="9"/>
    </row>
    <row r="250" customFormat="false" ht="15" hidden="false" customHeight="false" outlineLevel="0" collapsed="false">
      <c r="A250" s="9"/>
      <c r="B250" s="9"/>
      <c r="C250" s="9"/>
      <c r="D250" s="18"/>
      <c r="E250" s="11"/>
      <c r="F250" s="19"/>
      <c r="G250" s="15" t="str">
        <f aca="false">IF(OR(A250="",D250=""),"",D250*N(E250)*(1+N(F250)))</f>
        <v/>
      </c>
      <c r="H250" s="9"/>
    </row>
    <row r="251" customFormat="false" ht="15" hidden="false" customHeight="false" outlineLevel="0" collapsed="false">
      <c r="A251" s="9"/>
      <c r="B251" s="9"/>
      <c r="C251" s="9"/>
      <c r="D251" s="18"/>
      <c r="E251" s="11"/>
      <c r="F251" s="19"/>
      <c r="G251" s="15" t="str">
        <f aca="false">IF(OR(A251="",D251=""),"",D251*N(E251)*(1+N(F251)))</f>
        <v/>
      </c>
      <c r="H251" s="9"/>
    </row>
    <row r="252" customFormat="false" ht="15" hidden="false" customHeight="false" outlineLevel="0" collapsed="false">
      <c r="A252" s="9"/>
      <c r="B252" s="9"/>
      <c r="C252" s="9"/>
      <c r="D252" s="18"/>
      <c r="E252" s="11"/>
      <c r="F252" s="19"/>
      <c r="G252" s="15" t="str">
        <f aca="false">IF(OR(A252="",D252=""),"",D252*N(E252)*(1+N(F252)))</f>
        <v/>
      </c>
      <c r="H252" s="9"/>
    </row>
    <row r="253" customFormat="false" ht="15" hidden="false" customHeight="false" outlineLevel="0" collapsed="false">
      <c r="A253" s="9"/>
      <c r="B253" s="9"/>
      <c r="C253" s="9"/>
      <c r="D253" s="18"/>
      <c r="E253" s="11"/>
      <c r="F253" s="19"/>
      <c r="G253" s="15" t="str">
        <f aca="false">IF(OR(A253="",D253=""),"",D253*N(E253)*(1+N(F253)))</f>
        <v/>
      </c>
      <c r="H253" s="9"/>
    </row>
    <row r="254" customFormat="false" ht="15" hidden="false" customHeight="false" outlineLevel="0" collapsed="false">
      <c r="A254" s="9"/>
      <c r="B254" s="9"/>
      <c r="C254" s="9"/>
      <c r="D254" s="18"/>
      <c r="E254" s="11"/>
      <c r="F254" s="19"/>
      <c r="G254" s="15" t="str">
        <f aca="false">IF(OR(A254="",D254=""),"",D254*N(E254)*(1+N(F254)))</f>
        <v/>
      </c>
      <c r="H254" s="9"/>
    </row>
    <row r="255" customFormat="false" ht="15" hidden="false" customHeight="false" outlineLevel="0" collapsed="false">
      <c r="A255" s="9"/>
      <c r="B255" s="9"/>
      <c r="C255" s="9"/>
      <c r="D255" s="18"/>
      <c r="E255" s="11"/>
      <c r="F255" s="19"/>
      <c r="G255" s="15" t="str">
        <f aca="false">IF(OR(A255="",D255=""),"",D255*N(E255)*(1+N(F255)))</f>
        <v/>
      </c>
      <c r="H255" s="9"/>
    </row>
    <row r="256" customFormat="false" ht="15" hidden="false" customHeight="false" outlineLevel="0" collapsed="false">
      <c r="A256" s="9"/>
      <c r="B256" s="9"/>
      <c r="C256" s="9"/>
      <c r="D256" s="18"/>
      <c r="E256" s="11"/>
      <c r="F256" s="19"/>
      <c r="G256" s="15" t="str">
        <f aca="false">IF(OR(A256="",D256=""),"",D256*N(E256)*(1+N(F256)))</f>
        <v/>
      </c>
      <c r="H256" s="9"/>
    </row>
    <row r="257" customFormat="false" ht="15" hidden="false" customHeight="false" outlineLevel="0" collapsed="false">
      <c r="A257" s="9"/>
      <c r="B257" s="9"/>
      <c r="C257" s="9"/>
      <c r="D257" s="18"/>
      <c r="E257" s="11"/>
      <c r="F257" s="19"/>
      <c r="G257" s="15" t="str">
        <f aca="false">IF(OR(A257="",D257=""),"",D257*N(E257)*(1+N(F257)))</f>
        <v/>
      </c>
      <c r="H257" s="9"/>
    </row>
    <row r="258" customFormat="false" ht="15" hidden="false" customHeight="false" outlineLevel="0" collapsed="false">
      <c r="A258" s="9"/>
      <c r="B258" s="9"/>
      <c r="C258" s="9"/>
      <c r="D258" s="18"/>
      <c r="E258" s="11"/>
      <c r="F258" s="19"/>
      <c r="G258" s="15" t="str">
        <f aca="false">IF(OR(A258="",D258=""),"",D258*N(E258)*(1+N(F258)))</f>
        <v/>
      </c>
      <c r="H258" s="9"/>
    </row>
    <row r="259" customFormat="false" ht="15" hidden="false" customHeight="false" outlineLevel="0" collapsed="false">
      <c r="A259" s="9"/>
      <c r="B259" s="9"/>
      <c r="C259" s="9"/>
      <c r="D259" s="18"/>
      <c r="E259" s="11"/>
      <c r="F259" s="19"/>
      <c r="G259" s="15" t="str">
        <f aca="false">IF(OR(A259="",D259=""),"",D259*N(E259)*(1+N(F259)))</f>
        <v/>
      </c>
      <c r="H259" s="9"/>
    </row>
    <row r="260" customFormat="false" ht="15" hidden="false" customHeight="false" outlineLevel="0" collapsed="false">
      <c r="A260" s="9"/>
      <c r="B260" s="9"/>
      <c r="C260" s="9"/>
      <c r="D260" s="18"/>
      <c r="E260" s="11"/>
      <c r="F260" s="19"/>
      <c r="G260" s="15" t="str">
        <f aca="false">IF(OR(A260="",D260=""),"",D260*N(E260)*(1+N(F260)))</f>
        <v/>
      </c>
      <c r="H260" s="9"/>
    </row>
    <row r="261" customFormat="false" ht="15" hidden="false" customHeight="false" outlineLevel="0" collapsed="false">
      <c r="A261" s="9"/>
      <c r="B261" s="9"/>
      <c r="C261" s="9"/>
      <c r="D261" s="18"/>
      <c r="E261" s="11"/>
      <c r="F261" s="19"/>
      <c r="G261" s="15" t="str">
        <f aca="false">IF(OR(A261="",D261=""),"",D261*N(E261)*(1+N(F261)))</f>
        <v/>
      </c>
      <c r="H261" s="9"/>
    </row>
    <row r="262" customFormat="false" ht="15" hidden="false" customHeight="false" outlineLevel="0" collapsed="false">
      <c r="A262" s="9"/>
      <c r="B262" s="9"/>
      <c r="C262" s="9"/>
      <c r="D262" s="18"/>
      <c r="E262" s="11"/>
      <c r="F262" s="19"/>
      <c r="G262" s="15" t="str">
        <f aca="false">IF(OR(A262="",D262=""),"",D262*N(E262)*(1+N(F262)))</f>
        <v/>
      </c>
      <c r="H262" s="9"/>
    </row>
    <row r="263" customFormat="false" ht="15" hidden="false" customHeight="false" outlineLevel="0" collapsed="false">
      <c r="A263" s="9"/>
      <c r="B263" s="9"/>
      <c r="C263" s="9"/>
      <c r="D263" s="18"/>
      <c r="E263" s="11"/>
      <c r="F263" s="19"/>
      <c r="G263" s="15" t="str">
        <f aca="false">IF(OR(A263="",D263=""),"",D263*N(E263)*(1+N(F263)))</f>
        <v/>
      </c>
      <c r="H263" s="9"/>
    </row>
    <row r="264" customFormat="false" ht="15" hidden="false" customHeight="false" outlineLevel="0" collapsed="false">
      <c r="A264" s="9"/>
      <c r="B264" s="9"/>
      <c r="C264" s="9"/>
      <c r="D264" s="18"/>
      <c r="E264" s="11"/>
      <c r="F264" s="19"/>
      <c r="G264" s="15" t="str">
        <f aca="false">IF(OR(A264="",D264=""),"",D264*N(E264)*(1+N(F264)))</f>
        <v/>
      </c>
      <c r="H264" s="9"/>
    </row>
    <row r="265" customFormat="false" ht="15" hidden="false" customHeight="false" outlineLevel="0" collapsed="false">
      <c r="A265" s="9"/>
      <c r="B265" s="9"/>
      <c r="C265" s="9"/>
      <c r="D265" s="18"/>
      <c r="E265" s="11"/>
      <c r="F265" s="19"/>
      <c r="G265" s="15" t="str">
        <f aca="false">IF(OR(A265="",D265=""),"",D265*N(E265)*(1+N(F265)))</f>
        <v/>
      </c>
      <c r="H265" s="9"/>
    </row>
    <row r="266" customFormat="false" ht="15" hidden="false" customHeight="false" outlineLevel="0" collapsed="false">
      <c r="A266" s="9"/>
      <c r="B266" s="9"/>
      <c r="C266" s="9"/>
      <c r="D266" s="18"/>
      <c r="E266" s="11"/>
      <c r="F266" s="19"/>
      <c r="G266" s="15" t="str">
        <f aca="false">IF(OR(A266="",D266=""),"",D266*N(E266)*(1+N(F266)))</f>
        <v/>
      </c>
      <c r="H266" s="9"/>
    </row>
    <row r="267" customFormat="false" ht="15" hidden="false" customHeight="false" outlineLevel="0" collapsed="false">
      <c r="A267" s="9"/>
      <c r="B267" s="9"/>
      <c r="C267" s="9"/>
      <c r="D267" s="18"/>
      <c r="E267" s="11"/>
      <c r="F267" s="19"/>
      <c r="G267" s="15" t="str">
        <f aca="false">IF(OR(A267="",D267=""),"",D267*N(E267)*(1+N(F267)))</f>
        <v/>
      </c>
      <c r="H267" s="9"/>
    </row>
    <row r="268" customFormat="false" ht="15" hidden="false" customHeight="false" outlineLevel="0" collapsed="false">
      <c r="A268" s="9"/>
      <c r="B268" s="9"/>
      <c r="C268" s="9"/>
      <c r="D268" s="18"/>
      <c r="E268" s="11"/>
      <c r="F268" s="19"/>
      <c r="G268" s="15" t="str">
        <f aca="false">IF(OR(A268="",D268=""),"",D268*N(E268)*(1+N(F268)))</f>
        <v/>
      </c>
      <c r="H268" s="9"/>
    </row>
    <row r="269" customFormat="false" ht="15" hidden="false" customHeight="false" outlineLevel="0" collapsed="false">
      <c r="A269" s="9"/>
      <c r="B269" s="9"/>
      <c r="C269" s="9"/>
      <c r="D269" s="18"/>
      <c r="E269" s="11"/>
      <c r="F269" s="19"/>
      <c r="G269" s="15" t="str">
        <f aca="false">IF(OR(A269="",D269=""),"",D269*N(E269)*(1+N(F269)))</f>
        <v/>
      </c>
      <c r="H269" s="9"/>
    </row>
    <row r="270" customFormat="false" ht="15" hidden="false" customHeight="false" outlineLevel="0" collapsed="false">
      <c r="A270" s="9"/>
      <c r="B270" s="9"/>
      <c r="C270" s="9"/>
      <c r="D270" s="18"/>
      <c r="E270" s="11"/>
      <c r="F270" s="19"/>
      <c r="G270" s="15" t="str">
        <f aca="false">IF(OR(A270="",D270=""),"",D270*N(E270)*(1+N(F270)))</f>
        <v/>
      </c>
      <c r="H270" s="9"/>
    </row>
    <row r="271" customFormat="false" ht="15" hidden="false" customHeight="false" outlineLevel="0" collapsed="false">
      <c r="A271" s="9"/>
      <c r="B271" s="9"/>
      <c r="C271" s="9"/>
      <c r="D271" s="18"/>
      <c r="E271" s="11"/>
      <c r="F271" s="19"/>
      <c r="G271" s="15" t="str">
        <f aca="false">IF(OR(A271="",D271=""),"",D271*N(E271)*(1+N(F271)))</f>
        <v/>
      </c>
      <c r="H271" s="9"/>
    </row>
    <row r="272" customFormat="false" ht="15" hidden="false" customHeight="false" outlineLevel="0" collapsed="false">
      <c r="A272" s="9"/>
      <c r="B272" s="9"/>
      <c r="C272" s="9"/>
      <c r="D272" s="18"/>
      <c r="E272" s="11"/>
      <c r="F272" s="19"/>
      <c r="G272" s="15" t="str">
        <f aca="false">IF(OR(A272="",D272=""),"",D272*N(E272)*(1+N(F272)))</f>
        <v/>
      </c>
      <c r="H272" s="9"/>
    </row>
    <row r="273" customFormat="false" ht="15" hidden="false" customHeight="false" outlineLevel="0" collapsed="false">
      <c r="A273" s="9"/>
      <c r="B273" s="9"/>
      <c r="C273" s="9"/>
      <c r="D273" s="18"/>
      <c r="E273" s="11"/>
      <c r="F273" s="19"/>
      <c r="G273" s="15" t="str">
        <f aca="false">IF(OR(A273="",D273=""),"",D273*N(E273)*(1+N(F273)))</f>
        <v/>
      </c>
      <c r="H273" s="9"/>
    </row>
    <row r="274" customFormat="false" ht="15" hidden="false" customHeight="false" outlineLevel="0" collapsed="false">
      <c r="A274" s="9"/>
      <c r="B274" s="9"/>
      <c r="C274" s="9"/>
      <c r="D274" s="18"/>
      <c r="E274" s="11"/>
      <c r="F274" s="19"/>
      <c r="G274" s="15" t="str">
        <f aca="false">IF(OR(A274="",D274=""),"",D274*N(E274)*(1+N(F274)))</f>
        <v/>
      </c>
      <c r="H274" s="9"/>
    </row>
    <row r="275" customFormat="false" ht="15" hidden="false" customHeight="false" outlineLevel="0" collapsed="false">
      <c r="A275" s="9"/>
      <c r="B275" s="9"/>
      <c r="C275" s="9"/>
      <c r="D275" s="18"/>
      <c r="E275" s="11"/>
      <c r="F275" s="19"/>
      <c r="G275" s="15" t="str">
        <f aca="false">IF(OR(A275="",D275=""),"",D275*N(E275)*(1+N(F275)))</f>
        <v/>
      </c>
      <c r="H275" s="9"/>
    </row>
    <row r="276" customFormat="false" ht="15" hidden="false" customHeight="false" outlineLevel="0" collapsed="false">
      <c r="A276" s="9"/>
      <c r="B276" s="9"/>
      <c r="C276" s="9"/>
      <c r="D276" s="18"/>
      <c r="E276" s="11"/>
      <c r="F276" s="19"/>
      <c r="G276" s="15" t="str">
        <f aca="false">IF(OR(A276="",D276=""),"",D276*N(E276)*(1+N(F276)))</f>
        <v/>
      </c>
      <c r="H276" s="9"/>
    </row>
    <row r="277" customFormat="false" ht="15" hidden="false" customHeight="false" outlineLevel="0" collapsed="false">
      <c r="A277" s="9"/>
      <c r="B277" s="9"/>
      <c r="C277" s="9"/>
      <c r="D277" s="18"/>
      <c r="E277" s="11"/>
      <c r="F277" s="19"/>
      <c r="G277" s="15" t="str">
        <f aca="false">IF(OR(A277="",D277=""),"",D277*N(E277)*(1+N(F277)))</f>
        <v/>
      </c>
      <c r="H277" s="9"/>
    </row>
    <row r="278" customFormat="false" ht="15" hidden="false" customHeight="false" outlineLevel="0" collapsed="false">
      <c r="A278" s="9"/>
      <c r="B278" s="9"/>
      <c r="C278" s="9"/>
      <c r="D278" s="18"/>
      <c r="E278" s="11"/>
      <c r="F278" s="19"/>
      <c r="G278" s="15" t="str">
        <f aca="false">IF(OR(A278="",D278=""),"",D278*N(E278)*(1+N(F278)))</f>
        <v/>
      </c>
      <c r="H278" s="9"/>
    </row>
    <row r="279" customFormat="false" ht="15" hidden="false" customHeight="false" outlineLevel="0" collapsed="false">
      <c r="A279" s="9"/>
      <c r="B279" s="9"/>
      <c r="C279" s="9"/>
      <c r="D279" s="18"/>
      <c r="E279" s="11"/>
      <c r="F279" s="19"/>
      <c r="G279" s="15" t="str">
        <f aca="false">IF(OR(A279="",D279=""),"",D279*N(E279)*(1+N(F279)))</f>
        <v/>
      </c>
      <c r="H279" s="9"/>
    </row>
    <row r="280" customFormat="false" ht="15" hidden="false" customHeight="false" outlineLevel="0" collapsed="false">
      <c r="A280" s="9"/>
      <c r="B280" s="9"/>
      <c r="C280" s="9"/>
      <c r="D280" s="18"/>
      <c r="E280" s="11"/>
      <c r="F280" s="19"/>
      <c r="G280" s="15" t="str">
        <f aca="false">IF(OR(A280="",D280=""),"",D280*N(E280)*(1+N(F280)))</f>
        <v/>
      </c>
      <c r="H280" s="9"/>
    </row>
    <row r="281" customFormat="false" ht="15" hidden="false" customHeight="false" outlineLevel="0" collapsed="false">
      <c r="A281" s="9"/>
      <c r="B281" s="9"/>
      <c r="C281" s="9"/>
      <c r="D281" s="18"/>
      <c r="E281" s="11"/>
      <c r="F281" s="19"/>
      <c r="G281" s="15" t="str">
        <f aca="false">IF(OR(A281="",D281=""),"",D281*N(E281)*(1+N(F281)))</f>
        <v/>
      </c>
      <c r="H281" s="9"/>
    </row>
    <row r="282" customFormat="false" ht="15" hidden="false" customHeight="false" outlineLevel="0" collapsed="false">
      <c r="A282" s="9"/>
      <c r="B282" s="9"/>
      <c r="C282" s="9"/>
      <c r="D282" s="18"/>
      <c r="E282" s="11"/>
      <c r="F282" s="19"/>
      <c r="G282" s="15" t="str">
        <f aca="false">IF(OR(A282="",D282=""),"",D282*N(E282)*(1+N(F282)))</f>
        <v/>
      </c>
      <c r="H282" s="9"/>
    </row>
    <row r="283" customFormat="false" ht="15" hidden="false" customHeight="false" outlineLevel="0" collapsed="false">
      <c r="A283" s="9"/>
      <c r="B283" s="9"/>
      <c r="C283" s="9"/>
      <c r="D283" s="18"/>
      <c r="E283" s="11"/>
      <c r="F283" s="19"/>
      <c r="G283" s="15" t="str">
        <f aca="false">IF(OR(A283="",D283=""),"",D283*N(E283)*(1+N(F283)))</f>
        <v/>
      </c>
      <c r="H283" s="9"/>
    </row>
    <row r="284" customFormat="false" ht="15" hidden="false" customHeight="false" outlineLevel="0" collapsed="false">
      <c r="A284" s="9"/>
      <c r="B284" s="9"/>
      <c r="C284" s="9"/>
      <c r="D284" s="18"/>
      <c r="E284" s="11"/>
      <c r="F284" s="19"/>
      <c r="G284" s="15" t="str">
        <f aca="false">IF(OR(A284="",D284=""),"",D284*N(E284)*(1+N(F284)))</f>
        <v/>
      </c>
      <c r="H284" s="9"/>
    </row>
    <row r="285" customFormat="false" ht="15" hidden="false" customHeight="false" outlineLevel="0" collapsed="false">
      <c r="A285" s="9"/>
      <c r="B285" s="9"/>
      <c r="C285" s="9"/>
      <c r="D285" s="18"/>
      <c r="E285" s="11"/>
      <c r="F285" s="19"/>
      <c r="G285" s="15" t="str">
        <f aca="false">IF(OR(A285="",D285=""),"",D285*N(E285)*(1+N(F285)))</f>
        <v/>
      </c>
      <c r="H285" s="9"/>
    </row>
    <row r="286" customFormat="false" ht="15" hidden="false" customHeight="false" outlineLevel="0" collapsed="false">
      <c r="A286" s="9"/>
      <c r="B286" s="9"/>
      <c r="C286" s="9"/>
      <c r="D286" s="18"/>
      <c r="E286" s="11"/>
      <c r="F286" s="19"/>
      <c r="G286" s="15" t="str">
        <f aca="false">IF(OR(A286="",D286=""),"",D286*N(E286)*(1+N(F286)))</f>
        <v/>
      </c>
      <c r="H286" s="9"/>
    </row>
    <row r="287" customFormat="false" ht="15" hidden="false" customHeight="false" outlineLevel="0" collapsed="false">
      <c r="A287" s="9"/>
      <c r="B287" s="9"/>
      <c r="C287" s="9"/>
      <c r="D287" s="18"/>
      <c r="E287" s="11"/>
      <c r="F287" s="19"/>
      <c r="G287" s="15" t="str">
        <f aca="false">IF(OR(A287="",D287=""),"",D287*N(E287)*(1+N(F287)))</f>
        <v/>
      </c>
      <c r="H287" s="9"/>
    </row>
    <row r="288" customFormat="false" ht="15" hidden="false" customHeight="false" outlineLevel="0" collapsed="false">
      <c r="A288" s="9"/>
      <c r="B288" s="9"/>
      <c r="C288" s="9"/>
      <c r="D288" s="18"/>
      <c r="E288" s="11"/>
      <c r="F288" s="19"/>
      <c r="G288" s="15" t="str">
        <f aca="false">IF(OR(A288="",D288=""),"",D288*N(E288)*(1+N(F288)))</f>
        <v/>
      </c>
      <c r="H288" s="9"/>
    </row>
    <row r="289" customFormat="false" ht="15" hidden="false" customHeight="false" outlineLevel="0" collapsed="false">
      <c r="A289" s="9"/>
      <c r="B289" s="9"/>
      <c r="C289" s="9"/>
      <c r="D289" s="18"/>
      <c r="E289" s="11"/>
      <c r="F289" s="19"/>
      <c r="G289" s="15" t="str">
        <f aca="false">IF(OR(A289="",D289=""),"",D289*N(E289)*(1+N(F289)))</f>
        <v/>
      </c>
      <c r="H289" s="9"/>
    </row>
    <row r="290" customFormat="false" ht="15" hidden="false" customHeight="false" outlineLevel="0" collapsed="false">
      <c r="A290" s="9"/>
      <c r="B290" s="9"/>
      <c r="C290" s="9"/>
      <c r="D290" s="18"/>
      <c r="E290" s="11"/>
      <c r="F290" s="19"/>
      <c r="G290" s="15" t="str">
        <f aca="false">IF(OR(A290="",D290=""),"",D290*N(E290)*(1+N(F290)))</f>
        <v/>
      </c>
      <c r="H290" s="9"/>
    </row>
    <row r="291" customFormat="false" ht="15" hidden="false" customHeight="false" outlineLevel="0" collapsed="false">
      <c r="A291" s="9"/>
      <c r="B291" s="9"/>
      <c r="C291" s="9"/>
      <c r="D291" s="18"/>
      <c r="E291" s="11"/>
      <c r="F291" s="19"/>
      <c r="G291" s="15" t="str">
        <f aca="false">IF(OR(A291="",D291=""),"",D291*N(E291)*(1+N(F291)))</f>
        <v/>
      </c>
      <c r="H291" s="9"/>
    </row>
    <row r="292" customFormat="false" ht="15" hidden="false" customHeight="false" outlineLevel="0" collapsed="false">
      <c r="A292" s="9"/>
      <c r="B292" s="9"/>
      <c r="C292" s="9"/>
      <c r="D292" s="18"/>
      <c r="E292" s="11"/>
      <c r="F292" s="19"/>
      <c r="G292" s="15" t="str">
        <f aca="false">IF(OR(A292="",D292=""),"",D292*N(E292)*(1+N(F292)))</f>
        <v/>
      </c>
      <c r="H292" s="9"/>
    </row>
    <row r="293" customFormat="false" ht="15" hidden="false" customHeight="false" outlineLevel="0" collapsed="false">
      <c r="A293" s="9"/>
      <c r="B293" s="9"/>
      <c r="C293" s="9"/>
      <c r="D293" s="18"/>
      <c r="E293" s="11"/>
      <c r="F293" s="19"/>
      <c r="G293" s="15" t="str">
        <f aca="false">IF(OR(A293="",D293=""),"",D293*N(E293)*(1+N(F293)))</f>
        <v/>
      </c>
      <c r="H293" s="9"/>
    </row>
    <row r="294" customFormat="false" ht="15" hidden="false" customHeight="false" outlineLevel="0" collapsed="false">
      <c r="A294" s="9"/>
      <c r="B294" s="9"/>
      <c r="C294" s="9"/>
      <c r="D294" s="18"/>
      <c r="E294" s="11"/>
      <c r="F294" s="19"/>
      <c r="G294" s="15" t="str">
        <f aca="false">IF(OR(A294="",D294=""),"",D294*N(E294)*(1+N(F294)))</f>
        <v/>
      </c>
      <c r="H294" s="9"/>
    </row>
    <row r="295" customFormat="false" ht="15" hidden="false" customHeight="false" outlineLevel="0" collapsed="false">
      <c r="A295" s="9"/>
      <c r="B295" s="9"/>
      <c r="C295" s="9"/>
      <c r="D295" s="18"/>
      <c r="E295" s="11"/>
      <c r="F295" s="19"/>
      <c r="G295" s="15" t="str">
        <f aca="false">IF(OR(A295="",D295=""),"",D295*N(E295)*(1+N(F295)))</f>
        <v/>
      </c>
      <c r="H295" s="9"/>
    </row>
    <row r="296" customFormat="false" ht="15" hidden="false" customHeight="false" outlineLevel="0" collapsed="false">
      <c r="A296" s="9"/>
      <c r="B296" s="9"/>
      <c r="C296" s="9"/>
      <c r="D296" s="18"/>
      <c r="E296" s="11"/>
      <c r="F296" s="19"/>
      <c r="G296" s="15" t="str">
        <f aca="false">IF(OR(A296="",D296=""),"",D296*N(E296)*(1+N(F296)))</f>
        <v/>
      </c>
      <c r="H296" s="9"/>
    </row>
    <row r="297" customFormat="false" ht="15" hidden="false" customHeight="false" outlineLevel="0" collapsed="false">
      <c r="A297" s="9"/>
      <c r="B297" s="9"/>
      <c r="C297" s="9"/>
      <c r="D297" s="18"/>
      <c r="E297" s="11"/>
      <c r="F297" s="19"/>
      <c r="G297" s="15" t="str">
        <f aca="false">IF(OR(A297="",D297=""),"",D297*N(E297)*(1+N(F297)))</f>
        <v/>
      </c>
      <c r="H297" s="9"/>
    </row>
    <row r="298" customFormat="false" ht="15" hidden="false" customHeight="false" outlineLevel="0" collapsed="false">
      <c r="A298" s="9"/>
      <c r="B298" s="9"/>
      <c r="C298" s="9"/>
      <c r="D298" s="18"/>
      <c r="E298" s="11"/>
      <c r="F298" s="19"/>
      <c r="G298" s="15" t="str">
        <f aca="false">IF(OR(A298="",D298=""),"",D298*N(E298)*(1+N(F298)))</f>
        <v/>
      </c>
      <c r="H298" s="9"/>
    </row>
    <row r="299" customFormat="false" ht="15" hidden="false" customHeight="false" outlineLevel="0" collapsed="false">
      <c r="A299" s="9"/>
      <c r="B299" s="9"/>
      <c r="C299" s="9"/>
      <c r="D299" s="18"/>
      <c r="E299" s="11"/>
      <c r="F299" s="19"/>
      <c r="G299" s="15" t="str">
        <f aca="false">IF(OR(A299="",D299=""),"",D299*N(E299)*(1+N(F299)))</f>
        <v/>
      </c>
      <c r="H299" s="9"/>
    </row>
    <row r="300" customFormat="false" ht="15" hidden="false" customHeight="false" outlineLevel="0" collapsed="false">
      <c r="A300" s="9"/>
      <c r="B300" s="9"/>
      <c r="C300" s="9"/>
      <c r="D300" s="18"/>
      <c r="E300" s="11"/>
      <c r="F300" s="19"/>
      <c r="G300" s="15" t="str">
        <f aca="false">IF(OR(A300="",D300=""),"",D300*N(E300)*(1+N(F300)))</f>
        <v/>
      </c>
      <c r="H300" s="9"/>
    </row>
    <row r="301" customFormat="false" ht="15" hidden="false" customHeight="false" outlineLevel="0" collapsed="false">
      <c r="A301" s="9"/>
      <c r="B301" s="9"/>
      <c r="C301" s="9"/>
      <c r="D301" s="18"/>
      <c r="E301" s="11"/>
      <c r="F301" s="19"/>
      <c r="G301" s="15" t="str">
        <f aca="false">IF(OR(A301="",D301=""),"",D301*N(E301)*(1+N(F301)))</f>
        <v/>
      </c>
      <c r="H301" s="9"/>
    </row>
    <row r="302" customFormat="false" ht="15" hidden="false" customHeight="false" outlineLevel="0" collapsed="false">
      <c r="A302" s="9"/>
      <c r="B302" s="9"/>
      <c r="C302" s="9"/>
      <c r="D302" s="18"/>
      <c r="E302" s="11"/>
      <c r="F302" s="19"/>
      <c r="G302" s="15" t="str">
        <f aca="false">IF(OR(A302="",D302=""),"",D302*N(E302)*(1+N(F302)))</f>
        <v/>
      </c>
      <c r="H302" s="9"/>
    </row>
    <row r="303" customFormat="false" ht="15" hidden="false" customHeight="false" outlineLevel="0" collapsed="false">
      <c r="A303" s="9"/>
      <c r="B303" s="9"/>
      <c r="C303" s="9"/>
      <c r="D303" s="18"/>
      <c r="E303" s="11"/>
      <c r="F303" s="19"/>
      <c r="G303" s="15" t="str">
        <f aca="false">IF(OR(A303="",D303=""),"",D303*N(E303)*(1+N(F303)))</f>
        <v/>
      </c>
      <c r="H303" s="9"/>
    </row>
    <row r="304" customFormat="false" ht="15" hidden="false" customHeight="false" outlineLevel="0" collapsed="false">
      <c r="A304" s="9"/>
      <c r="B304" s="9"/>
      <c r="C304" s="9"/>
      <c r="D304" s="18"/>
      <c r="E304" s="11"/>
      <c r="F304" s="19"/>
      <c r="G304" s="15" t="str">
        <f aca="false">IF(OR(A304="",D304=""),"",D304*N(E304)*(1+N(F304)))</f>
        <v/>
      </c>
      <c r="H304" s="9"/>
    </row>
    <row r="306" customFormat="false" ht="15" hidden="false" customHeight="false" outlineLevel="0" collapsed="false">
      <c r="A306" s="16" t="s">
        <v>18</v>
      </c>
    </row>
    <row r="307" customFormat="false" ht="15" hidden="false" customHeight="false" outlineLevel="0" collapsed="false">
      <c r="A307" s="17" t="s">
        <v>50</v>
      </c>
    </row>
  </sheetData>
  <autoFilter ref="A4:H304"/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11" min="7" style="0" width="12"/>
    <col collapsed="false" customWidth="true" hidden="false" outlineLevel="0" max="12" min="12" style="0" width="9"/>
    <col collapsed="false" customWidth="true" hidden="false" outlineLevel="0" max="13" min="13" style="0" width="14"/>
  </cols>
  <sheetData>
    <row r="1" customFormat="false" ht="23.1" hidden="false" customHeight="false" outlineLevel="0" collapsed="false">
      <c r="A1" s="6" t="s">
        <v>61</v>
      </c>
    </row>
    <row r="2" customFormat="false" ht="15" hidden="false" customHeight="false" outlineLevel="0" collapsed="false">
      <c r="A2" s="7" t="s">
        <v>62</v>
      </c>
    </row>
    <row r="4" customFormat="false" ht="30" hidden="false" customHeight="true" outlineLevel="0" collapsed="false">
      <c r="A4" s="8" t="s">
        <v>53</v>
      </c>
      <c r="B4" s="8" t="s">
        <v>63</v>
      </c>
      <c r="C4" s="8" t="s">
        <v>38</v>
      </c>
      <c r="D4" s="8" t="s">
        <v>64</v>
      </c>
      <c r="E4" s="8" t="s">
        <v>65</v>
      </c>
      <c r="F4" s="8" t="s">
        <v>66</v>
      </c>
      <c r="G4" s="8" t="s">
        <v>67</v>
      </c>
      <c r="H4" s="8" t="s">
        <v>68</v>
      </c>
      <c r="I4" s="8" t="s">
        <v>69</v>
      </c>
      <c r="J4" s="8" t="s">
        <v>70</v>
      </c>
      <c r="K4" s="8" t="s">
        <v>71</v>
      </c>
      <c r="L4" s="8" t="s">
        <v>72</v>
      </c>
      <c r="M4" s="8" t="s">
        <v>73</v>
      </c>
    </row>
    <row r="5" customFormat="false" ht="15" hidden="false" customHeight="false" outlineLevel="0" collapsed="false">
      <c r="A5" s="9"/>
      <c r="B5" s="9"/>
      <c r="C5" s="11"/>
      <c r="D5" s="20"/>
      <c r="E5" s="11"/>
      <c r="F5" s="15" t="str">
        <f aca="false">IF($A5="","",N(C5)*N(D5)/60)</f>
        <v/>
      </c>
      <c r="G5" s="13" t="str">
        <f aca="false">IF($A5="","",SUMIFS(재료비BOM!$G$5:$G$304,재료비BOM!$A$5:$A$304,$A5))</f>
        <v/>
      </c>
      <c r="H5" s="13" t="str">
        <f aca="false">IF(OR($A5="",N(C5)=0),"",IF(기본설정!$B$22=0,0,기본설정!$B$6*F5/기본설정!$B$22/C5))</f>
        <v/>
      </c>
      <c r="I5" s="13" t="str">
        <f aca="false">IF(OR($A5="",N(C5)=0),"",(IF(기본설정!$B$22=0,0,F5/기본설정!$B$22)*SUMIFS(기본설정!$B$9:$B$18,기본설정!$C$9:$C$18,"작업시간")+IF(기본설정!$B$23=0,0,C5/기본설정!$B$23)*SUMIFS(기본설정!$B$9:$B$18,기본설정!$C$9:$C$18,"생산수량")+IF(기본설정!$B$24=0,0,C5*G5/기본설정!$B$24)*SUMIFS(기본설정!$B$9:$B$18,기본설정!$C$9:$C$18,"재료비"))/C5)</f>
        <v/>
      </c>
      <c r="J5" s="13" t="str">
        <f aca="false">IF(OR($A5="",N(C5)=0),"",G5+H5+I5)</f>
        <v/>
      </c>
      <c r="K5" s="13" t="str">
        <f aca="false">IF(J5="","",N(E5)-J5)</f>
        <v/>
      </c>
      <c r="L5" s="21" t="str">
        <f aca="false">IF(OR(J5="",N(E5)=0),"",K5/E5)</f>
        <v/>
      </c>
      <c r="M5" s="13" t="str">
        <f aca="false">IF(J5="","",J5*C5)</f>
        <v/>
      </c>
    </row>
    <row r="6" customFormat="false" ht="15" hidden="false" customHeight="false" outlineLevel="0" collapsed="false">
      <c r="A6" s="9"/>
      <c r="B6" s="9"/>
      <c r="C6" s="11"/>
      <c r="D6" s="20"/>
      <c r="E6" s="11"/>
      <c r="F6" s="15" t="str">
        <f aca="false">IF($A6="","",N(C6)*N(D6)/60)</f>
        <v/>
      </c>
      <c r="G6" s="13" t="str">
        <f aca="false">IF($A6="","",SUMIFS(재료비BOM!$G$5:$G$304,재료비BOM!$A$5:$A$304,$A6))</f>
        <v/>
      </c>
      <c r="H6" s="13" t="str">
        <f aca="false">IF(OR($A6="",N(C6)=0),"",IF(기본설정!$B$22=0,0,기본설정!$B$6*F6/기본설정!$B$22/C6))</f>
        <v/>
      </c>
      <c r="I6" s="13" t="str">
        <f aca="false">IF(OR($A6="",N(C6)=0),"",(IF(기본설정!$B$22=0,0,F6/기본설정!$B$22)*SUMIFS(기본설정!$B$9:$B$18,기본설정!$C$9:$C$18,"작업시간")+IF(기본설정!$B$23=0,0,C6/기본설정!$B$23)*SUMIFS(기본설정!$B$9:$B$18,기본설정!$C$9:$C$18,"생산수량")+IF(기본설정!$B$24=0,0,C6*G6/기본설정!$B$24)*SUMIFS(기본설정!$B$9:$B$18,기본설정!$C$9:$C$18,"재료비"))/C6)</f>
        <v/>
      </c>
      <c r="J6" s="13" t="str">
        <f aca="false">IF(OR($A6="",N(C6)=0),"",G6+H6+I6)</f>
        <v/>
      </c>
      <c r="K6" s="13" t="str">
        <f aca="false">IF(J6="","",N(E6)-J6)</f>
        <v/>
      </c>
      <c r="L6" s="21" t="str">
        <f aca="false">IF(OR(J6="",N(E6)=0),"",K6/E6)</f>
        <v/>
      </c>
      <c r="M6" s="13" t="str">
        <f aca="false">IF(J6="","",J6*C6)</f>
        <v/>
      </c>
    </row>
    <row r="7" customFormat="false" ht="15" hidden="false" customHeight="false" outlineLevel="0" collapsed="false">
      <c r="A7" s="9"/>
      <c r="B7" s="9"/>
      <c r="C7" s="11"/>
      <c r="D7" s="20"/>
      <c r="E7" s="11"/>
      <c r="F7" s="15" t="str">
        <f aca="false">IF($A7="","",N(C7)*N(D7)/60)</f>
        <v/>
      </c>
      <c r="G7" s="13" t="str">
        <f aca="false">IF($A7="","",SUMIFS(재료비BOM!$G$5:$G$304,재료비BOM!$A$5:$A$304,$A7))</f>
        <v/>
      </c>
      <c r="H7" s="13" t="str">
        <f aca="false">IF(OR($A7="",N(C7)=0),"",IF(기본설정!$B$22=0,0,기본설정!$B$6*F7/기본설정!$B$22/C7))</f>
        <v/>
      </c>
      <c r="I7" s="13" t="str">
        <f aca="false">IF(OR($A7="",N(C7)=0),"",(IF(기본설정!$B$22=0,0,F7/기본설정!$B$22)*SUMIFS(기본설정!$B$9:$B$18,기본설정!$C$9:$C$18,"작업시간")+IF(기본설정!$B$23=0,0,C7/기본설정!$B$23)*SUMIFS(기본설정!$B$9:$B$18,기본설정!$C$9:$C$18,"생산수량")+IF(기본설정!$B$24=0,0,C7*G7/기본설정!$B$24)*SUMIFS(기본설정!$B$9:$B$18,기본설정!$C$9:$C$18,"재료비"))/C7)</f>
        <v/>
      </c>
      <c r="J7" s="13" t="str">
        <f aca="false">IF(OR($A7="",N(C7)=0),"",G7+H7+I7)</f>
        <v/>
      </c>
      <c r="K7" s="13" t="str">
        <f aca="false">IF(J7="","",N(E7)-J7)</f>
        <v/>
      </c>
      <c r="L7" s="21" t="str">
        <f aca="false">IF(OR(J7="",N(E7)=0),"",K7/E7)</f>
        <v/>
      </c>
      <c r="M7" s="13" t="str">
        <f aca="false">IF(J7="","",J7*C7)</f>
        <v/>
      </c>
    </row>
    <row r="8" customFormat="false" ht="15" hidden="false" customHeight="false" outlineLevel="0" collapsed="false">
      <c r="A8" s="9"/>
      <c r="B8" s="9"/>
      <c r="C8" s="11"/>
      <c r="D8" s="20"/>
      <c r="E8" s="11"/>
      <c r="F8" s="15" t="str">
        <f aca="false">IF($A8="","",N(C8)*N(D8)/60)</f>
        <v/>
      </c>
      <c r="G8" s="13" t="str">
        <f aca="false">IF($A8="","",SUMIFS(재료비BOM!$G$5:$G$304,재료비BOM!$A$5:$A$304,$A8))</f>
        <v/>
      </c>
      <c r="H8" s="13" t="str">
        <f aca="false">IF(OR($A8="",N(C8)=0),"",IF(기본설정!$B$22=0,0,기본설정!$B$6*F8/기본설정!$B$22/C8))</f>
        <v/>
      </c>
      <c r="I8" s="13" t="str">
        <f aca="false">IF(OR($A8="",N(C8)=0),"",(IF(기본설정!$B$22=0,0,F8/기본설정!$B$22)*SUMIFS(기본설정!$B$9:$B$18,기본설정!$C$9:$C$18,"작업시간")+IF(기본설정!$B$23=0,0,C8/기본설정!$B$23)*SUMIFS(기본설정!$B$9:$B$18,기본설정!$C$9:$C$18,"생산수량")+IF(기본설정!$B$24=0,0,C8*G8/기본설정!$B$24)*SUMIFS(기본설정!$B$9:$B$18,기본설정!$C$9:$C$18,"재료비"))/C8)</f>
        <v/>
      </c>
      <c r="J8" s="13" t="str">
        <f aca="false">IF(OR($A8="",N(C8)=0),"",G8+H8+I8)</f>
        <v/>
      </c>
      <c r="K8" s="13" t="str">
        <f aca="false">IF(J8="","",N(E8)-J8)</f>
        <v/>
      </c>
      <c r="L8" s="21" t="str">
        <f aca="false">IF(OR(J8="",N(E8)=0),"",K8/E8)</f>
        <v/>
      </c>
      <c r="M8" s="13" t="str">
        <f aca="false">IF(J8="","",J8*C8)</f>
        <v/>
      </c>
    </row>
    <row r="9" customFormat="false" ht="15" hidden="false" customHeight="false" outlineLevel="0" collapsed="false">
      <c r="A9" s="9"/>
      <c r="B9" s="9"/>
      <c r="C9" s="11"/>
      <c r="D9" s="20"/>
      <c r="E9" s="11"/>
      <c r="F9" s="15" t="str">
        <f aca="false">IF($A9="","",N(C9)*N(D9)/60)</f>
        <v/>
      </c>
      <c r="G9" s="13" t="str">
        <f aca="false">IF($A9="","",SUMIFS(재료비BOM!$G$5:$G$304,재료비BOM!$A$5:$A$304,$A9))</f>
        <v/>
      </c>
      <c r="H9" s="13" t="str">
        <f aca="false">IF(OR($A9="",N(C9)=0),"",IF(기본설정!$B$22=0,0,기본설정!$B$6*F9/기본설정!$B$22/C9))</f>
        <v/>
      </c>
      <c r="I9" s="13" t="str">
        <f aca="false">IF(OR($A9="",N(C9)=0),"",(IF(기본설정!$B$22=0,0,F9/기본설정!$B$22)*SUMIFS(기본설정!$B$9:$B$18,기본설정!$C$9:$C$18,"작업시간")+IF(기본설정!$B$23=0,0,C9/기본설정!$B$23)*SUMIFS(기본설정!$B$9:$B$18,기본설정!$C$9:$C$18,"생산수량")+IF(기본설정!$B$24=0,0,C9*G9/기본설정!$B$24)*SUMIFS(기본설정!$B$9:$B$18,기본설정!$C$9:$C$18,"재료비"))/C9)</f>
        <v/>
      </c>
      <c r="J9" s="13" t="str">
        <f aca="false">IF(OR($A9="",N(C9)=0),"",G9+H9+I9)</f>
        <v/>
      </c>
      <c r="K9" s="13" t="str">
        <f aca="false">IF(J9="","",N(E9)-J9)</f>
        <v/>
      </c>
      <c r="L9" s="21" t="str">
        <f aca="false">IF(OR(J9="",N(E9)=0),"",K9/E9)</f>
        <v/>
      </c>
      <c r="M9" s="13" t="str">
        <f aca="false">IF(J9="","",J9*C9)</f>
        <v/>
      </c>
    </row>
    <row r="10" customFormat="false" ht="15" hidden="false" customHeight="false" outlineLevel="0" collapsed="false">
      <c r="A10" s="9"/>
      <c r="B10" s="9"/>
      <c r="C10" s="11"/>
      <c r="D10" s="20"/>
      <c r="E10" s="11"/>
      <c r="F10" s="15" t="str">
        <f aca="false">IF($A10="","",N(C10)*N(D10)/60)</f>
        <v/>
      </c>
      <c r="G10" s="13" t="str">
        <f aca="false">IF($A10="","",SUMIFS(재료비BOM!$G$5:$G$304,재료비BOM!$A$5:$A$304,$A10))</f>
        <v/>
      </c>
      <c r="H10" s="13" t="str">
        <f aca="false">IF(OR($A10="",N(C10)=0),"",IF(기본설정!$B$22=0,0,기본설정!$B$6*F10/기본설정!$B$22/C10))</f>
        <v/>
      </c>
      <c r="I10" s="13" t="str">
        <f aca="false">IF(OR($A10="",N(C10)=0),"",(IF(기본설정!$B$22=0,0,F10/기본설정!$B$22)*SUMIFS(기본설정!$B$9:$B$18,기본설정!$C$9:$C$18,"작업시간")+IF(기본설정!$B$23=0,0,C10/기본설정!$B$23)*SUMIFS(기본설정!$B$9:$B$18,기본설정!$C$9:$C$18,"생산수량")+IF(기본설정!$B$24=0,0,C10*G10/기본설정!$B$24)*SUMIFS(기본설정!$B$9:$B$18,기본설정!$C$9:$C$18,"재료비"))/C10)</f>
        <v/>
      </c>
      <c r="J10" s="13" t="str">
        <f aca="false">IF(OR($A10="",N(C10)=0),"",G10+H10+I10)</f>
        <v/>
      </c>
      <c r="K10" s="13" t="str">
        <f aca="false">IF(J10="","",N(E10)-J10)</f>
        <v/>
      </c>
      <c r="L10" s="21" t="str">
        <f aca="false">IF(OR(J10="",N(E10)=0),"",K10/E10)</f>
        <v/>
      </c>
      <c r="M10" s="13" t="str">
        <f aca="false">IF(J10="","",J10*C10)</f>
        <v/>
      </c>
    </row>
    <row r="11" customFormat="false" ht="15" hidden="false" customHeight="false" outlineLevel="0" collapsed="false">
      <c r="A11" s="9"/>
      <c r="B11" s="9"/>
      <c r="C11" s="11"/>
      <c r="D11" s="20"/>
      <c r="E11" s="11"/>
      <c r="F11" s="15" t="str">
        <f aca="false">IF($A11="","",N(C11)*N(D11)/60)</f>
        <v/>
      </c>
      <c r="G11" s="13" t="str">
        <f aca="false">IF($A11="","",SUMIFS(재료비BOM!$G$5:$G$304,재료비BOM!$A$5:$A$304,$A11))</f>
        <v/>
      </c>
      <c r="H11" s="13" t="str">
        <f aca="false">IF(OR($A11="",N(C11)=0),"",IF(기본설정!$B$22=0,0,기본설정!$B$6*F11/기본설정!$B$22/C11))</f>
        <v/>
      </c>
      <c r="I11" s="13" t="str">
        <f aca="false">IF(OR($A11="",N(C11)=0),"",(IF(기본설정!$B$22=0,0,F11/기본설정!$B$22)*SUMIFS(기본설정!$B$9:$B$18,기본설정!$C$9:$C$18,"작업시간")+IF(기본설정!$B$23=0,0,C11/기본설정!$B$23)*SUMIFS(기본설정!$B$9:$B$18,기본설정!$C$9:$C$18,"생산수량")+IF(기본설정!$B$24=0,0,C11*G11/기본설정!$B$24)*SUMIFS(기본설정!$B$9:$B$18,기본설정!$C$9:$C$18,"재료비"))/C11)</f>
        <v/>
      </c>
      <c r="J11" s="13" t="str">
        <f aca="false">IF(OR($A11="",N(C11)=0),"",G11+H11+I11)</f>
        <v/>
      </c>
      <c r="K11" s="13" t="str">
        <f aca="false">IF(J11="","",N(E11)-J11)</f>
        <v/>
      </c>
      <c r="L11" s="21" t="str">
        <f aca="false">IF(OR(J11="",N(E11)=0),"",K11/E11)</f>
        <v/>
      </c>
      <c r="M11" s="13" t="str">
        <f aca="false">IF(J11="","",J11*C11)</f>
        <v/>
      </c>
    </row>
    <row r="12" customFormat="false" ht="15" hidden="false" customHeight="false" outlineLevel="0" collapsed="false">
      <c r="A12" s="9"/>
      <c r="B12" s="9"/>
      <c r="C12" s="11"/>
      <c r="D12" s="20"/>
      <c r="E12" s="11"/>
      <c r="F12" s="15" t="str">
        <f aca="false">IF($A12="","",N(C12)*N(D12)/60)</f>
        <v/>
      </c>
      <c r="G12" s="13" t="str">
        <f aca="false">IF($A12="","",SUMIFS(재료비BOM!$G$5:$G$304,재료비BOM!$A$5:$A$304,$A12))</f>
        <v/>
      </c>
      <c r="H12" s="13" t="str">
        <f aca="false">IF(OR($A12="",N(C12)=0),"",IF(기본설정!$B$22=0,0,기본설정!$B$6*F12/기본설정!$B$22/C12))</f>
        <v/>
      </c>
      <c r="I12" s="13" t="str">
        <f aca="false">IF(OR($A12="",N(C12)=0),"",(IF(기본설정!$B$22=0,0,F12/기본설정!$B$22)*SUMIFS(기본설정!$B$9:$B$18,기본설정!$C$9:$C$18,"작업시간")+IF(기본설정!$B$23=0,0,C12/기본설정!$B$23)*SUMIFS(기본설정!$B$9:$B$18,기본설정!$C$9:$C$18,"생산수량")+IF(기본설정!$B$24=0,0,C12*G12/기본설정!$B$24)*SUMIFS(기본설정!$B$9:$B$18,기본설정!$C$9:$C$18,"재료비"))/C12)</f>
        <v/>
      </c>
      <c r="J12" s="13" t="str">
        <f aca="false">IF(OR($A12="",N(C12)=0),"",G12+H12+I12)</f>
        <v/>
      </c>
      <c r="K12" s="13" t="str">
        <f aca="false">IF(J12="","",N(E12)-J12)</f>
        <v/>
      </c>
      <c r="L12" s="21" t="str">
        <f aca="false">IF(OR(J12="",N(E12)=0),"",K12/E12)</f>
        <v/>
      </c>
      <c r="M12" s="13" t="str">
        <f aca="false">IF(J12="","",J12*C12)</f>
        <v/>
      </c>
    </row>
    <row r="13" customFormat="false" ht="15" hidden="false" customHeight="false" outlineLevel="0" collapsed="false">
      <c r="A13" s="9"/>
      <c r="B13" s="9"/>
      <c r="C13" s="11"/>
      <c r="D13" s="20"/>
      <c r="E13" s="11"/>
      <c r="F13" s="15" t="str">
        <f aca="false">IF($A13="","",N(C13)*N(D13)/60)</f>
        <v/>
      </c>
      <c r="G13" s="13" t="str">
        <f aca="false">IF($A13="","",SUMIFS(재료비BOM!$G$5:$G$304,재료비BOM!$A$5:$A$304,$A13))</f>
        <v/>
      </c>
      <c r="H13" s="13" t="str">
        <f aca="false">IF(OR($A13="",N(C13)=0),"",IF(기본설정!$B$22=0,0,기본설정!$B$6*F13/기본설정!$B$22/C13))</f>
        <v/>
      </c>
      <c r="I13" s="13" t="str">
        <f aca="false">IF(OR($A13="",N(C13)=0),"",(IF(기본설정!$B$22=0,0,F13/기본설정!$B$22)*SUMIFS(기본설정!$B$9:$B$18,기본설정!$C$9:$C$18,"작업시간")+IF(기본설정!$B$23=0,0,C13/기본설정!$B$23)*SUMIFS(기본설정!$B$9:$B$18,기본설정!$C$9:$C$18,"생산수량")+IF(기본설정!$B$24=0,0,C13*G13/기본설정!$B$24)*SUMIFS(기본설정!$B$9:$B$18,기본설정!$C$9:$C$18,"재료비"))/C13)</f>
        <v/>
      </c>
      <c r="J13" s="13" t="str">
        <f aca="false">IF(OR($A13="",N(C13)=0),"",G13+H13+I13)</f>
        <v/>
      </c>
      <c r="K13" s="13" t="str">
        <f aca="false">IF(J13="","",N(E13)-J13)</f>
        <v/>
      </c>
      <c r="L13" s="21" t="str">
        <f aca="false">IF(OR(J13="",N(E13)=0),"",K13/E13)</f>
        <v/>
      </c>
      <c r="M13" s="13" t="str">
        <f aca="false">IF(J13="","",J13*C13)</f>
        <v/>
      </c>
    </row>
    <row r="14" customFormat="false" ht="15" hidden="false" customHeight="false" outlineLevel="0" collapsed="false">
      <c r="A14" s="9"/>
      <c r="B14" s="9"/>
      <c r="C14" s="11"/>
      <c r="D14" s="20"/>
      <c r="E14" s="11"/>
      <c r="F14" s="15" t="str">
        <f aca="false">IF($A14="","",N(C14)*N(D14)/60)</f>
        <v/>
      </c>
      <c r="G14" s="13" t="str">
        <f aca="false">IF($A14="","",SUMIFS(재료비BOM!$G$5:$G$304,재료비BOM!$A$5:$A$304,$A14))</f>
        <v/>
      </c>
      <c r="H14" s="13" t="str">
        <f aca="false">IF(OR($A14="",N(C14)=0),"",IF(기본설정!$B$22=0,0,기본설정!$B$6*F14/기본설정!$B$22/C14))</f>
        <v/>
      </c>
      <c r="I14" s="13" t="str">
        <f aca="false">IF(OR($A14="",N(C14)=0),"",(IF(기본설정!$B$22=0,0,F14/기본설정!$B$22)*SUMIFS(기본설정!$B$9:$B$18,기본설정!$C$9:$C$18,"작업시간")+IF(기본설정!$B$23=0,0,C14/기본설정!$B$23)*SUMIFS(기본설정!$B$9:$B$18,기본설정!$C$9:$C$18,"생산수량")+IF(기본설정!$B$24=0,0,C14*G14/기본설정!$B$24)*SUMIFS(기본설정!$B$9:$B$18,기본설정!$C$9:$C$18,"재료비"))/C14)</f>
        <v/>
      </c>
      <c r="J14" s="13" t="str">
        <f aca="false">IF(OR($A14="",N(C14)=0),"",G14+H14+I14)</f>
        <v/>
      </c>
      <c r="K14" s="13" t="str">
        <f aca="false">IF(J14="","",N(E14)-J14)</f>
        <v/>
      </c>
      <c r="L14" s="21" t="str">
        <f aca="false">IF(OR(J14="",N(E14)=0),"",K14/E14)</f>
        <v/>
      </c>
      <c r="M14" s="13" t="str">
        <f aca="false">IF(J14="","",J14*C14)</f>
        <v/>
      </c>
    </row>
    <row r="15" customFormat="false" ht="15" hidden="false" customHeight="false" outlineLevel="0" collapsed="false">
      <c r="A15" s="9"/>
      <c r="B15" s="9"/>
      <c r="C15" s="11"/>
      <c r="D15" s="20"/>
      <c r="E15" s="11"/>
      <c r="F15" s="15" t="str">
        <f aca="false">IF($A15="","",N(C15)*N(D15)/60)</f>
        <v/>
      </c>
      <c r="G15" s="13" t="str">
        <f aca="false">IF($A15="","",SUMIFS(재료비BOM!$G$5:$G$304,재료비BOM!$A$5:$A$304,$A15))</f>
        <v/>
      </c>
      <c r="H15" s="13" t="str">
        <f aca="false">IF(OR($A15="",N(C15)=0),"",IF(기본설정!$B$22=0,0,기본설정!$B$6*F15/기본설정!$B$22/C15))</f>
        <v/>
      </c>
      <c r="I15" s="13" t="str">
        <f aca="false">IF(OR($A15="",N(C15)=0),"",(IF(기본설정!$B$22=0,0,F15/기본설정!$B$22)*SUMIFS(기본설정!$B$9:$B$18,기본설정!$C$9:$C$18,"작업시간")+IF(기본설정!$B$23=0,0,C15/기본설정!$B$23)*SUMIFS(기본설정!$B$9:$B$18,기본설정!$C$9:$C$18,"생산수량")+IF(기본설정!$B$24=0,0,C15*G15/기본설정!$B$24)*SUMIFS(기본설정!$B$9:$B$18,기본설정!$C$9:$C$18,"재료비"))/C15)</f>
        <v/>
      </c>
      <c r="J15" s="13" t="str">
        <f aca="false">IF(OR($A15="",N(C15)=0),"",G15+H15+I15)</f>
        <v/>
      </c>
      <c r="K15" s="13" t="str">
        <f aca="false">IF(J15="","",N(E15)-J15)</f>
        <v/>
      </c>
      <c r="L15" s="21" t="str">
        <f aca="false">IF(OR(J15="",N(E15)=0),"",K15/E15)</f>
        <v/>
      </c>
      <c r="M15" s="13" t="str">
        <f aca="false">IF(J15="","",J15*C15)</f>
        <v/>
      </c>
    </row>
    <row r="16" customFormat="false" ht="15" hidden="false" customHeight="false" outlineLevel="0" collapsed="false">
      <c r="A16" s="9"/>
      <c r="B16" s="9"/>
      <c r="C16" s="11"/>
      <c r="D16" s="20"/>
      <c r="E16" s="11"/>
      <c r="F16" s="15" t="str">
        <f aca="false">IF($A16="","",N(C16)*N(D16)/60)</f>
        <v/>
      </c>
      <c r="G16" s="13" t="str">
        <f aca="false">IF($A16="","",SUMIFS(재료비BOM!$G$5:$G$304,재료비BOM!$A$5:$A$304,$A16))</f>
        <v/>
      </c>
      <c r="H16" s="13" t="str">
        <f aca="false">IF(OR($A16="",N(C16)=0),"",IF(기본설정!$B$22=0,0,기본설정!$B$6*F16/기본설정!$B$22/C16))</f>
        <v/>
      </c>
      <c r="I16" s="13" t="str">
        <f aca="false">IF(OR($A16="",N(C16)=0),"",(IF(기본설정!$B$22=0,0,F16/기본설정!$B$22)*SUMIFS(기본설정!$B$9:$B$18,기본설정!$C$9:$C$18,"작업시간")+IF(기본설정!$B$23=0,0,C16/기본설정!$B$23)*SUMIFS(기본설정!$B$9:$B$18,기본설정!$C$9:$C$18,"생산수량")+IF(기본설정!$B$24=0,0,C16*G16/기본설정!$B$24)*SUMIFS(기본설정!$B$9:$B$18,기본설정!$C$9:$C$18,"재료비"))/C16)</f>
        <v/>
      </c>
      <c r="J16" s="13" t="str">
        <f aca="false">IF(OR($A16="",N(C16)=0),"",G16+H16+I16)</f>
        <v/>
      </c>
      <c r="K16" s="13" t="str">
        <f aca="false">IF(J16="","",N(E16)-J16)</f>
        <v/>
      </c>
      <c r="L16" s="21" t="str">
        <f aca="false">IF(OR(J16="",N(E16)=0),"",K16/E16)</f>
        <v/>
      </c>
      <c r="M16" s="13" t="str">
        <f aca="false">IF(J16="","",J16*C16)</f>
        <v/>
      </c>
    </row>
    <row r="17" customFormat="false" ht="15" hidden="false" customHeight="false" outlineLevel="0" collapsed="false">
      <c r="A17" s="9"/>
      <c r="B17" s="9"/>
      <c r="C17" s="11"/>
      <c r="D17" s="20"/>
      <c r="E17" s="11"/>
      <c r="F17" s="15" t="str">
        <f aca="false">IF($A17="","",N(C17)*N(D17)/60)</f>
        <v/>
      </c>
      <c r="G17" s="13" t="str">
        <f aca="false">IF($A17="","",SUMIFS(재료비BOM!$G$5:$G$304,재료비BOM!$A$5:$A$304,$A17))</f>
        <v/>
      </c>
      <c r="H17" s="13" t="str">
        <f aca="false">IF(OR($A17="",N(C17)=0),"",IF(기본설정!$B$22=0,0,기본설정!$B$6*F17/기본설정!$B$22/C17))</f>
        <v/>
      </c>
      <c r="I17" s="13" t="str">
        <f aca="false">IF(OR($A17="",N(C17)=0),"",(IF(기본설정!$B$22=0,0,F17/기본설정!$B$22)*SUMIFS(기본설정!$B$9:$B$18,기본설정!$C$9:$C$18,"작업시간")+IF(기본설정!$B$23=0,0,C17/기본설정!$B$23)*SUMIFS(기본설정!$B$9:$B$18,기본설정!$C$9:$C$18,"생산수량")+IF(기본설정!$B$24=0,0,C17*G17/기본설정!$B$24)*SUMIFS(기본설정!$B$9:$B$18,기본설정!$C$9:$C$18,"재료비"))/C17)</f>
        <v/>
      </c>
      <c r="J17" s="13" t="str">
        <f aca="false">IF(OR($A17="",N(C17)=0),"",G17+H17+I17)</f>
        <v/>
      </c>
      <c r="K17" s="13" t="str">
        <f aca="false">IF(J17="","",N(E17)-J17)</f>
        <v/>
      </c>
      <c r="L17" s="21" t="str">
        <f aca="false">IF(OR(J17="",N(E17)=0),"",K17/E17)</f>
        <v/>
      </c>
      <c r="M17" s="13" t="str">
        <f aca="false">IF(J17="","",J17*C17)</f>
        <v/>
      </c>
    </row>
    <row r="18" customFormat="false" ht="15" hidden="false" customHeight="false" outlineLevel="0" collapsed="false">
      <c r="A18" s="9"/>
      <c r="B18" s="9"/>
      <c r="C18" s="11"/>
      <c r="D18" s="20"/>
      <c r="E18" s="11"/>
      <c r="F18" s="15" t="str">
        <f aca="false">IF($A18="","",N(C18)*N(D18)/60)</f>
        <v/>
      </c>
      <c r="G18" s="13" t="str">
        <f aca="false">IF($A18="","",SUMIFS(재료비BOM!$G$5:$G$304,재료비BOM!$A$5:$A$304,$A18))</f>
        <v/>
      </c>
      <c r="H18" s="13" t="str">
        <f aca="false">IF(OR($A18="",N(C18)=0),"",IF(기본설정!$B$22=0,0,기본설정!$B$6*F18/기본설정!$B$22/C18))</f>
        <v/>
      </c>
      <c r="I18" s="13" t="str">
        <f aca="false">IF(OR($A18="",N(C18)=0),"",(IF(기본설정!$B$22=0,0,F18/기본설정!$B$22)*SUMIFS(기본설정!$B$9:$B$18,기본설정!$C$9:$C$18,"작업시간")+IF(기본설정!$B$23=0,0,C18/기본설정!$B$23)*SUMIFS(기본설정!$B$9:$B$18,기본설정!$C$9:$C$18,"생산수량")+IF(기본설정!$B$24=0,0,C18*G18/기본설정!$B$24)*SUMIFS(기본설정!$B$9:$B$18,기본설정!$C$9:$C$18,"재료비"))/C18)</f>
        <v/>
      </c>
      <c r="J18" s="13" t="str">
        <f aca="false">IF(OR($A18="",N(C18)=0),"",G18+H18+I18)</f>
        <v/>
      </c>
      <c r="K18" s="13" t="str">
        <f aca="false">IF(J18="","",N(E18)-J18)</f>
        <v/>
      </c>
      <c r="L18" s="21" t="str">
        <f aca="false">IF(OR(J18="",N(E18)=0),"",K18/E18)</f>
        <v/>
      </c>
      <c r="M18" s="13" t="str">
        <f aca="false">IF(J18="","",J18*C18)</f>
        <v/>
      </c>
    </row>
    <row r="19" customFormat="false" ht="15" hidden="false" customHeight="false" outlineLevel="0" collapsed="false">
      <c r="A19" s="9"/>
      <c r="B19" s="9"/>
      <c r="C19" s="11"/>
      <c r="D19" s="20"/>
      <c r="E19" s="11"/>
      <c r="F19" s="15" t="str">
        <f aca="false">IF($A19="","",N(C19)*N(D19)/60)</f>
        <v/>
      </c>
      <c r="G19" s="13" t="str">
        <f aca="false">IF($A19="","",SUMIFS(재료비BOM!$G$5:$G$304,재료비BOM!$A$5:$A$304,$A19))</f>
        <v/>
      </c>
      <c r="H19" s="13" t="str">
        <f aca="false">IF(OR($A19="",N(C19)=0),"",IF(기본설정!$B$22=0,0,기본설정!$B$6*F19/기본설정!$B$22/C19))</f>
        <v/>
      </c>
      <c r="I19" s="13" t="str">
        <f aca="false">IF(OR($A19="",N(C19)=0),"",(IF(기본설정!$B$22=0,0,F19/기본설정!$B$22)*SUMIFS(기본설정!$B$9:$B$18,기본설정!$C$9:$C$18,"작업시간")+IF(기본설정!$B$23=0,0,C19/기본설정!$B$23)*SUMIFS(기본설정!$B$9:$B$18,기본설정!$C$9:$C$18,"생산수량")+IF(기본설정!$B$24=0,0,C19*G19/기본설정!$B$24)*SUMIFS(기본설정!$B$9:$B$18,기본설정!$C$9:$C$18,"재료비"))/C19)</f>
        <v/>
      </c>
      <c r="J19" s="13" t="str">
        <f aca="false">IF(OR($A19="",N(C19)=0),"",G19+H19+I19)</f>
        <v/>
      </c>
      <c r="K19" s="13" t="str">
        <f aca="false">IF(J19="","",N(E19)-J19)</f>
        <v/>
      </c>
      <c r="L19" s="21" t="str">
        <f aca="false">IF(OR(J19="",N(E19)=0),"",K19/E19)</f>
        <v/>
      </c>
      <c r="M19" s="13" t="str">
        <f aca="false">IF(J19="","",J19*C19)</f>
        <v/>
      </c>
    </row>
    <row r="20" customFormat="false" ht="15" hidden="false" customHeight="false" outlineLevel="0" collapsed="false">
      <c r="A20" s="9"/>
      <c r="B20" s="9"/>
      <c r="C20" s="11"/>
      <c r="D20" s="20"/>
      <c r="E20" s="11"/>
      <c r="F20" s="15" t="str">
        <f aca="false">IF($A20="","",N(C20)*N(D20)/60)</f>
        <v/>
      </c>
      <c r="G20" s="13" t="str">
        <f aca="false">IF($A20="","",SUMIFS(재료비BOM!$G$5:$G$304,재료비BOM!$A$5:$A$304,$A20))</f>
        <v/>
      </c>
      <c r="H20" s="13" t="str">
        <f aca="false">IF(OR($A20="",N(C20)=0),"",IF(기본설정!$B$22=0,0,기본설정!$B$6*F20/기본설정!$B$22/C20))</f>
        <v/>
      </c>
      <c r="I20" s="13" t="str">
        <f aca="false">IF(OR($A20="",N(C20)=0),"",(IF(기본설정!$B$22=0,0,F20/기본설정!$B$22)*SUMIFS(기본설정!$B$9:$B$18,기본설정!$C$9:$C$18,"작업시간")+IF(기본설정!$B$23=0,0,C20/기본설정!$B$23)*SUMIFS(기본설정!$B$9:$B$18,기본설정!$C$9:$C$18,"생산수량")+IF(기본설정!$B$24=0,0,C20*G20/기본설정!$B$24)*SUMIFS(기본설정!$B$9:$B$18,기본설정!$C$9:$C$18,"재료비"))/C20)</f>
        <v/>
      </c>
      <c r="J20" s="13" t="str">
        <f aca="false">IF(OR($A20="",N(C20)=0),"",G20+H20+I20)</f>
        <v/>
      </c>
      <c r="K20" s="13" t="str">
        <f aca="false">IF(J20="","",N(E20)-J20)</f>
        <v/>
      </c>
      <c r="L20" s="21" t="str">
        <f aca="false">IF(OR(J20="",N(E20)=0),"",K20/E20)</f>
        <v/>
      </c>
      <c r="M20" s="13" t="str">
        <f aca="false">IF(J20="","",J20*C20)</f>
        <v/>
      </c>
    </row>
    <row r="21" customFormat="false" ht="15" hidden="false" customHeight="false" outlineLevel="0" collapsed="false">
      <c r="A21" s="9"/>
      <c r="B21" s="9"/>
      <c r="C21" s="11"/>
      <c r="D21" s="20"/>
      <c r="E21" s="11"/>
      <c r="F21" s="15" t="str">
        <f aca="false">IF($A21="","",N(C21)*N(D21)/60)</f>
        <v/>
      </c>
      <c r="G21" s="13" t="str">
        <f aca="false">IF($A21="","",SUMIFS(재료비BOM!$G$5:$G$304,재료비BOM!$A$5:$A$304,$A21))</f>
        <v/>
      </c>
      <c r="H21" s="13" t="str">
        <f aca="false">IF(OR($A21="",N(C21)=0),"",IF(기본설정!$B$22=0,0,기본설정!$B$6*F21/기본설정!$B$22/C21))</f>
        <v/>
      </c>
      <c r="I21" s="13" t="str">
        <f aca="false">IF(OR($A21="",N(C21)=0),"",(IF(기본설정!$B$22=0,0,F21/기본설정!$B$22)*SUMIFS(기본설정!$B$9:$B$18,기본설정!$C$9:$C$18,"작업시간")+IF(기본설정!$B$23=0,0,C21/기본설정!$B$23)*SUMIFS(기본설정!$B$9:$B$18,기본설정!$C$9:$C$18,"생산수량")+IF(기본설정!$B$24=0,0,C21*G21/기본설정!$B$24)*SUMIFS(기본설정!$B$9:$B$18,기본설정!$C$9:$C$18,"재료비"))/C21)</f>
        <v/>
      </c>
      <c r="J21" s="13" t="str">
        <f aca="false">IF(OR($A21="",N(C21)=0),"",G21+H21+I21)</f>
        <v/>
      </c>
      <c r="K21" s="13" t="str">
        <f aca="false">IF(J21="","",N(E21)-J21)</f>
        <v/>
      </c>
      <c r="L21" s="21" t="str">
        <f aca="false">IF(OR(J21="",N(E21)=0),"",K21/E21)</f>
        <v/>
      </c>
      <c r="M21" s="13" t="str">
        <f aca="false">IF(J21="","",J21*C21)</f>
        <v/>
      </c>
    </row>
    <row r="22" customFormat="false" ht="15" hidden="false" customHeight="false" outlineLevel="0" collapsed="false">
      <c r="A22" s="9"/>
      <c r="B22" s="9"/>
      <c r="C22" s="11"/>
      <c r="D22" s="20"/>
      <c r="E22" s="11"/>
      <c r="F22" s="15" t="str">
        <f aca="false">IF($A22="","",N(C22)*N(D22)/60)</f>
        <v/>
      </c>
      <c r="G22" s="13" t="str">
        <f aca="false">IF($A22="","",SUMIFS(재료비BOM!$G$5:$G$304,재료비BOM!$A$5:$A$304,$A22))</f>
        <v/>
      </c>
      <c r="H22" s="13" t="str">
        <f aca="false">IF(OR($A22="",N(C22)=0),"",IF(기본설정!$B$22=0,0,기본설정!$B$6*F22/기본설정!$B$22/C22))</f>
        <v/>
      </c>
      <c r="I22" s="13" t="str">
        <f aca="false">IF(OR($A22="",N(C22)=0),"",(IF(기본설정!$B$22=0,0,F22/기본설정!$B$22)*SUMIFS(기본설정!$B$9:$B$18,기본설정!$C$9:$C$18,"작업시간")+IF(기본설정!$B$23=0,0,C22/기본설정!$B$23)*SUMIFS(기본설정!$B$9:$B$18,기본설정!$C$9:$C$18,"생산수량")+IF(기본설정!$B$24=0,0,C22*G22/기본설정!$B$24)*SUMIFS(기본설정!$B$9:$B$18,기본설정!$C$9:$C$18,"재료비"))/C22)</f>
        <v/>
      </c>
      <c r="J22" s="13" t="str">
        <f aca="false">IF(OR($A22="",N(C22)=0),"",G22+H22+I22)</f>
        <v/>
      </c>
      <c r="K22" s="13" t="str">
        <f aca="false">IF(J22="","",N(E22)-J22)</f>
        <v/>
      </c>
      <c r="L22" s="21" t="str">
        <f aca="false">IF(OR(J22="",N(E22)=0),"",K22/E22)</f>
        <v/>
      </c>
      <c r="M22" s="13" t="str">
        <f aca="false">IF(J22="","",J22*C22)</f>
        <v/>
      </c>
    </row>
    <row r="23" customFormat="false" ht="15" hidden="false" customHeight="false" outlineLevel="0" collapsed="false">
      <c r="A23" s="9"/>
      <c r="B23" s="9"/>
      <c r="C23" s="11"/>
      <c r="D23" s="20"/>
      <c r="E23" s="11"/>
      <c r="F23" s="15" t="str">
        <f aca="false">IF($A23="","",N(C23)*N(D23)/60)</f>
        <v/>
      </c>
      <c r="G23" s="13" t="str">
        <f aca="false">IF($A23="","",SUMIFS(재료비BOM!$G$5:$G$304,재료비BOM!$A$5:$A$304,$A23))</f>
        <v/>
      </c>
      <c r="H23" s="13" t="str">
        <f aca="false">IF(OR($A23="",N(C23)=0),"",IF(기본설정!$B$22=0,0,기본설정!$B$6*F23/기본설정!$B$22/C23))</f>
        <v/>
      </c>
      <c r="I23" s="13" t="str">
        <f aca="false">IF(OR($A23="",N(C23)=0),"",(IF(기본설정!$B$22=0,0,F23/기본설정!$B$22)*SUMIFS(기본설정!$B$9:$B$18,기본설정!$C$9:$C$18,"작업시간")+IF(기본설정!$B$23=0,0,C23/기본설정!$B$23)*SUMIFS(기본설정!$B$9:$B$18,기본설정!$C$9:$C$18,"생산수량")+IF(기본설정!$B$24=0,0,C23*G23/기본설정!$B$24)*SUMIFS(기본설정!$B$9:$B$18,기본설정!$C$9:$C$18,"재료비"))/C23)</f>
        <v/>
      </c>
      <c r="J23" s="13" t="str">
        <f aca="false">IF(OR($A23="",N(C23)=0),"",G23+H23+I23)</f>
        <v/>
      </c>
      <c r="K23" s="13" t="str">
        <f aca="false">IF(J23="","",N(E23)-J23)</f>
        <v/>
      </c>
      <c r="L23" s="21" t="str">
        <f aca="false">IF(OR(J23="",N(E23)=0),"",K23/E23)</f>
        <v/>
      </c>
      <c r="M23" s="13" t="str">
        <f aca="false">IF(J23="","",J23*C23)</f>
        <v/>
      </c>
    </row>
    <row r="24" customFormat="false" ht="15" hidden="false" customHeight="false" outlineLevel="0" collapsed="false">
      <c r="A24" s="9"/>
      <c r="B24" s="9"/>
      <c r="C24" s="11"/>
      <c r="D24" s="20"/>
      <c r="E24" s="11"/>
      <c r="F24" s="15" t="str">
        <f aca="false">IF($A24="","",N(C24)*N(D24)/60)</f>
        <v/>
      </c>
      <c r="G24" s="13" t="str">
        <f aca="false">IF($A24="","",SUMIFS(재료비BOM!$G$5:$G$304,재료비BOM!$A$5:$A$304,$A24))</f>
        <v/>
      </c>
      <c r="H24" s="13" t="str">
        <f aca="false">IF(OR($A24="",N(C24)=0),"",IF(기본설정!$B$22=0,0,기본설정!$B$6*F24/기본설정!$B$22/C24))</f>
        <v/>
      </c>
      <c r="I24" s="13" t="str">
        <f aca="false">IF(OR($A24="",N(C24)=0),"",(IF(기본설정!$B$22=0,0,F24/기본설정!$B$22)*SUMIFS(기본설정!$B$9:$B$18,기본설정!$C$9:$C$18,"작업시간")+IF(기본설정!$B$23=0,0,C24/기본설정!$B$23)*SUMIFS(기본설정!$B$9:$B$18,기본설정!$C$9:$C$18,"생산수량")+IF(기본설정!$B$24=0,0,C24*G24/기본설정!$B$24)*SUMIFS(기본설정!$B$9:$B$18,기본설정!$C$9:$C$18,"재료비"))/C24)</f>
        <v/>
      </c>
      <c r="J24" s="13" t="str">
        <f aca="false">IF(OR($A24="",N(C24)=0),"",G24+H24+I24)</f>
        <v/>
      </c>
      <c r="K24" s="13" t="str">
        <f aca="false">IF(J24="","",N(E24)-J24)</f>
        <v/>
      </c>
      <c r="L24" s="21" t="str">
        <f aca="false">IF(OR(J24="",N(E24)=0),"",K24/E24)</f>
        <v/>
      </c>
      <c r="M24" s="13" t="str">
        <f aca="false">IF(J24="","",J24*C24)</f>
        <v/>
      </c>
    </row>
    <row r="25" customFormat="false" ht="15" hidden="false" customHeight="false" outlineLevel="0" collapsed="false">
      <c r="A25" s="9"/>
      <c r="B25" s="9"/>
      <c r="C25" s="11"/>
      <c r="D25" s="20"/>
      <c r="E25" s="11"/>
      <c r="F25" s="15" t="str">
        <f aca="false">IF($A25="","",N(C25)*N(D25)/60)</f>
        <v/>
      </c>
      <c r="G25" s="13" t="str">
        <f aca="false">IF($A25="","",SUMIFS(재료비BOM!$G$5:$G$304,재료비BOM!$A$5:$A$304,$A25))</f>
        <v/>
      </c>
      <c r="H25" s="13" t="str">
        <f aca="false">IF(OR($A25="",N(C25)=0),"",IF(기본설정!$B$22=0,0,기본설정!$B$6*F25/기본설정!$B$22/C25))</f>
        <v/>
      </c>
      <c r="I25" s="13" t="str">
        <f aca="false">IF(OR($A25="",N(C25)=0),"",(IF(기본설정!$B$22=0,0,F25/기본설정!$B$22)*SUMIFS(기본설정!$B$9:$B$18,기본설정!$C$9:$C$18,"작업시간")+IF(기본설정!$B$23=0,0,C25/기본설정!$B$23)*SUMIFS(기본설정!$B$9:$B$18,기본설정!$C$9:$C$18,"생산수량")+IF(기본설정!$B$24=0,0,C25*G25/기본설정!$B$24)*SUMIFS(기본설정!$B$9:$B$18,기본설정!$C$9:$C$18,"재료비"))/C25)</f>
        <v/>
      </c>
      <c r="J25" s="13" t="str">
        <f aca="false">IF(OR($A25="",N(C25)=0),"",G25+H25+I25)</f>
        <v/>
      </c>
      <c r="K25" s="13" t="str">
        <f aca="false">IF(J25="","",N(E25)-J25)</f>
        <v/>
      </c>
      <c r="L25" s="21" t="str">
        <f aca="false">IF(OR(J25="",N(E25)=0),"",K25/E25)</f>
        <v/>
      </c>
      <c r="M25" s="13" t="str">
        <f aca="false">IF(J25="","",J25*C25)</f>
        <v/>
      </c>
    </row>
    <row r="26" customFormat="false" ht="15" hidden="false" customHeight="false" outlineLevel="0" collapsed="false">
      <c r="A26" s="9"/>
      <c r="B26" s="9"/>
      <c r="C26" s="11"/>
      <c r="D26" s="20"/>
      <c r="E26" s="11"/>
      <c r="F26" s="15" t="str">
        <f aca="false">IF($A26="","",N(C26)*N(D26)/60)</f>
        <v/>
      </c>
      <c r="G26" s="13" t="str">
        <f aca="false">IF($A26="","",SUMIFS(재료비BOM!$G$5:$G$304,재료비BOM!$A$5:$A$304,$A26))</f>
        <v/>
      </c>
      <c r="H26" s="13" t="str">
        <f aca="false">IF(OR($A26="",N(C26)=0),"",IF(기본설정!$B$22=0,0,기본설정!$B$6*F26/기본설정!$B$22/C26))</f>
        <v/>
      </c>
      <c r="I26" s="13" t="str">
        <f aca="false">IF(OR($A26="",N(C26)=0),"",(IF(기본설정!$B$22=0,0,F26/기본설정!$B$22)*SUMIFS(기본설정!$B$9:$B$18,기본설정!$C$9:$C$18,"작업시간")+IF(기본설정!$B$23=0,0,C26/기본설정!$B$23)*SUMIFS(기본설정!$B$9:$B$18,기본설정!$C$9:$C$18,"생산수량")+IF(기본설정!$B$24=0,0,C26*G26/기본설정!$B$24)*SUMIFS(기본설정!$B$9:$B$18,기본설정!$C$9:$C$18,"재료비"))/C26)</f>
        <v/>
      </c>
      <c r="J26" s="13" t="str">
        <f aca="false">IF(OR($A26="",N(C26)=0),"",G26+H26+I26)</f>
        <v/>
      </c>
      <c r="K26" s="13" t="str">
        <f aca="false">IF(J26="","",N(E26)-J26)</f>
        <v/>
      </c>
      <c r="L26" s="21" t="str">
        <f aca="false">IF(OR(J26="",N(E26)=0),"",K26/E26)</f>
        <v/>
      </c>
      <c r="M26" s="13" t="str">
        <f aca="false">IF(J26="","",J26*C26)</f>
        <v/>
      </c>
    </row>
    <row r="27" customFormat="false" ht="15" hidden="false" customHeight="false" outlineLevel="0" collapsed="false">
      <c r="A27" s="9"/>
      <c r="B27" s="9"/>
      <c r="C27" s="11"/>
      <c r="D27" s="20"/>
      <c r="E27" s="11"/>
      <c r="F27" s="15" t="str">
        <f aca="false">IF($A27="","",N(C27)*N(D27)/60)</f>
        <v/>
      </c>
      <c r="G27" s="13" t="str">
        <f aca="false">IF($A27="","",SUMIFS(재료비BOM!$G$5:$G$304,재료비BOM!$A$5:$A$304,$A27))</f>
        <v/>
      </c>
      <c r="H27" s="13" t="str">
        <f aca="false">IF(OR($A27="",N(C27)=0),"",IF(기본설정!$B$22=0,0,기본설정!$B$6*F27/기본설정!$B$22/C27))</f>
        <v/>
      </c>
      <c r="I27" s="13" t="str">
        <f aca="false">IF(OR($A27="",N(C27)=0),"",(IF(기본설정!$B$22=0,0,F27/기본설정!$B$22)*SUMIFS(기본설정!$B$9:$B$18,기본설정!$C$9:$C$18,"작업시간")+IF(기본설정!$B$23=0,0,C27/기본설정!$B$23)*SUMIFS(기본설정!$B$9:$B$18,기본설정!$C$9:$C$18,"생산수량")+IF(기본설정!$B$24=0,0,C27*G27/기본설정!$B$24)*SUMIFS(기본설정!$B$9:$B$18,기본설정!$C$9:$C$18,"재료비"))/C27)</f>
        <v/>
      </c>
      <c r="J27" s="13" t="str">
        <f aca="false">IF(OR($A27="",N(C27)=0),"",G27+H27+I27)</f>
        <v/>
      </c>
      <c r="K27" s="13" t="str">
        <f aca="false">IF(J27="","",N(E27)-J27)</f>
        <v/>
      </c>
      <c r="L27" s="21" t="str">
        <f aca="false">IF(OR(J27="",N(E27)=0),"",K27/E27)</f>
        <v/>
      </c>
      <c r="M27" s="13" t="str">
        <f aca="false">IF(J27="","",J27*C27)</f>
        <v/>
      </c>
    </row>
    <row r="28" customFormat="false" ht="15" hidden="false" customHeight="false" outlineLevel="0" collapsed="false">
      <c r="A28" s="9"/>
      <c r="B28" s="9"/>
      <c r="C28" s="11"/>
      <c r="D28" s="20"/>
      <c r="E28" s="11"/>
      <c r="F28" s="15" t="str">
        <f aca="false">IF($A28="","",N(C28)*N(D28)/60)</f>
        <v/>
      </c>
      <c r="G28" s="13" t="str">
        <f aca="false">IF($A28="","",SUMIFS(재료비BOM!$G$5:$G$304,재료비BOM!$A$5:$A$304,$A28))</f>
        <v/>
      </c>
      <c r="H28" s="13" t="str">
        <f aca="false">IF(OR($A28="",N(C28)=0),"",IF(기본설정!$B$22=0,0,기본설정!$B$6*F28/기본설정!$B$22/C28))</f>
        <v/>
      </c>
      <c r="I28" s="13" t="str">
        <f aca="false">IF(OR($A28="",N(C28)=0),"",(IF(기본설정!$B$22=0,0,F28/기본설정!$B$22)*SUMIFS(기본설정!$B$9:$B$18,기본설정!$C$9:$C$18,"작업시간")+IF(기본설정!$B$23=0,0,C28/기본설정!$B$23)*SUMIFS(기본설정!$B$9:$B$18,기본설정!$C$9:$C$18,"생산수량")+IF(기본설정!$B$24=0,0,C28*G28/기본설정!$B$24)*SUMIFS(기본설정!$B$9:$B$18,기본설정!$C$9:$C$18,"재료비"))/C28)</f>
        <v/>
      </c>
      <c r="J28" s="13" t="str">
        <f aca="false">IF(OR($A28="",N(C28)=0),"",G28+H28+I28)</f>
        <v/>
      </c>
      <c r="K28" s="13" t="str">
        <f aca="false">IF(J28="","",N(E28)-J28)</f>
        <v/>
      </c>
      <c r="L28" s="21" t="str">
        <f aca="false">IF(OR(J28="",N(E28)=0),"",K28/E28)</f>
        <v/>
      </c>
      <c r="M28" s="13" t="str">
        <f aca="false">IF(J28="","",J28*C28)</f>
        <v/>
      </c>
    </row>
    <row r="29" customFormat="false" ht="15" hidden="false" customHeight="false" outlineLevel="0" collapsed="false">
      <c r="A29" s="9"/>
      <c r="B29" s="9"/>
      <c r="C29" s="11"/>
      <c r="D29" s="20"/>
      <c r="E29" s="11"/>
      <c r="F29" s="15" t="str">
        <f aca="false">IF($A29="","",N(C29)*N(D29)/60)</f>
        <v/>
      </c>
      <c r="G29" s="13" t="str">
        <f aca="false">IF($A29="","",SUMIFS(재료비BOM!$G$5:$G$304,재료비BOM!$A$5:$A$304,$A29))</f>
        <v/>
      </c>
      <c r="H29" s="13" t="str">
        <f aca="false">IF(OR($A29="",N(C29)=0),"",IF(기본설정!$B$22=0,0,기본설정!$B$6*F29/기본설정!$B$22/C29))</f>
        <v/>
      </c>
      <c r="I29" s="13" t="str">
        <f aca="false">IF(OR($A29="",N(C29)=0),"",(IF(기본설정!$B$22=0,0,F29/기본설정!$B$22)*SUMIFS(기본설정!$B$9:$B$18,기본설정!$C$9:$C$18,"작업시간")+IF(기본설정!$B$23=0,0,C29/기본설정!$B$23)*SUMIFS(기본설정!$B$9:$B$18,기본설정!$C$9:$C$18,"생산수량")+IF(기본설정!$B$24=0,0,C29*G29/기본설정!$B$24)*SUMIFS(기본설정!$B$9:$B$18,기본설정!$C$9:$C$18,"재료비"))/C29)</f>
        <v/>
      </c>
      <c r="J29" s="13" t="str">
        <f aca="false">IF(OR($A29="",N(C29)=0),"",G29+H29+I29)</f>
        <v/>
      </c>
      <c r="K29" s="13" t="str">
        <f aca="false">IF(J29="","",N(E29)-J29)</f>
        <v/>
      </c>
      <c r="L29" s="21" t="str">
        <f aca="false">IF(OR(J29="",N(E29)=0),"",K29/E29)</f>
        <v/>
      </c>
      <c r="M29" s="13" t="str">
        <f aca="false">IF(J29="","",J29*C29)</f>
        <v/>
      </c>
    </row>
    <row r="30" customFormat="false" ht="15" hidden="false" customHeight="false" outlineLevel="0" collapsed="false">
      <c r="A30" s="9"/>
      <c r="B30" s="9"/>
      <c r="C30" s="11"/>
      <c r="D30" s="20"/>
      <c r="E30" s="11"/>
      <c r="F30" s="15" t="str">
        <f aca="false">IF($A30="","",N(C30)*N(D30)/60)</f>
        <v/>
      </c>
      <c r="G30" s="13" t="str">
        <f aca="false">IF($A30="","",SUMIFS(재료비BOM!$G$5:$G$304,재료비BOM!$A$5:$A$304,$A30))</f>
        <v/>
      </c>
      <c r="H30" s="13" t="str">
        <f aca="false">IF(OR($A30="",N(C30)=0),"",IF(기본설정!$B$22=0,0,기본설정!$B$6*F30/기본설정!$B$22/C30))</f>
        <v/>
      </c>
      <c r="I30" s="13" t="str">
        <f aca="false">IF(OR($A30="",N(C30)=0),"",(IF(기본설정!$B$22=0,0,F30/기본설정!$B$22)*SUMIFS(기본설정!$B$9:$B$18,기본설정!$C$9:$C$18,"작업시간")+IF(기본설정!$B$23=0,0,C30/기본설정!$B$23)*SUMIFS(기본설정!$B$9:$B$18,기본설정!$C$9:$C$18,"생산수량")+IF(기본설정!$B$24=0,0,C30*G30/기본설정!$B$24)*SUMIFS(기본설정!$B$9:$B$18,기본설정!$C$9:$C$18,"재료비"))/C30)</f>
        <v/>
      </c>
      <c r="J30" s="13" t="str">
        <f aca="false">IF(OR($A30="",N(C30)=0),"",G30+H30+I30)</f>
        <v/>
      </c>
      <c r="K30" s="13" t="str">
        <f aca="false">IF(J30="","",N(E30)-J30)</f>
        <v/>
      </c>
      <c r="L30" s="21" t="str">
        <f aca="false">IF(OR(J30="",N(E30)=0),"",K30/E30)</f>
        <v/>
      </c>
      <c r="M30" s="13" t="str">
        <f aca="false">IF(J30="","",J30*C30)</f>
        <v/>
      </c>
    </row>
    <row r="31" customFormat="false" ht="15" hidden="false" customHeight="false" outlineLevel="0" collapsed="false">
      <c r="A31" s="9"/>
      <c r="B31" s="9"/>
      <c r="C31" s="11"/>
      <c r="D31" s="20"/>
      <c r="E31" s="11"/>
      <c r="F31" s="15" t="str">
        <f aca="false">IF($A31="","",N(C31)*N(D31)/60)</f>
        <v/>
      </c>
      <c r="G31" s="13" t="str">
        <f aca="false">IF($A31="","",SUMIFS(재료비BOM!$G$5:$G$304,재료비BOM!$A$5:$A$304,$A31))</f>
        <v/>
      </c>
      <c r="H31" s="13" t="str">
        <f aca="false">IF(OR($A31="",N(C31)=0),"",IF(기본설정!$B$22=0,0,기본설정!$B$6*F31/기본설정!$B$22/C31))</f>
        <v/>
      </c>
      <c r="I31" s="13" t="str">
        <f aca="false">IF(OR($A31="",N(C31)=0),"",(IF(기본설정!$B$22=0,0,F31/기본설정!$B$22)*SUMIFS(기본설정!$B$9:$B$18,기본설정!$C$9:$C$18,"작업시간")+IF(기본설정!$B$23=0,0,C31/기본설정!$B$23)*SUMIFS(기본설정!$B$9:$B$18,기본설정!$C$9:$C$18,"생산수량")+IF(기본설정!$B$24=0,0,C31*G31/기본설정!$B$24)*SUMIFS(기본설정!$B$9:$B$18,기본설정!$C$9:$C$18,"재료비"))/C31)</f>
        <v/>
      </c>
      <c r="J31" s="13" t="str">
        <f aca="false">IF(OR($A31="",N(C31)=0),"",G31+H31+I31)</f>
        <v/>
      </c>
      <c r="K31" s="13" t="str">
        <f aca="false">IF(J31="","",N(E31)-J31)</f>
        <v/>
      </c>
      <c r="L31" s="21" t="str">
        <f aca="false">IF(OR(J31="",N(E31)=0),"",K31/E31)</f>
        <v/>
      </c>
      <c r="M31" s="13" t="str">
        <f aca="false">IF(J31="","",J31*C31)</f>
        <v/>
      </c>
    </row>
    <row r="32" customFormat="false" ht="15" hidden="false" customHeight="false" outlineLevel="0" collapsed="false">
      <c r="A32" s="9"/>
      <c r="B32" s="9"/>
      <c r="C32" s="11"/>
      <c r="D32" s="20"/>
      <c r="E32" s="11"/>
      <c r="F32" s="15" t="str">
        <f aca="false">IF($A32="","",N(C32)*N(D32)/60)</f>
        <v/>
      </c>
      <c r="G32" s="13" t="str">
        <f aca="false">IF($A32="","",SUMIFS(재료비BOM!$G$5:$G$304,재료비BOM!$A$5:$A$304,$A32))</f>
        <v/>
      </c>
      <c r="H32" s="13" t="str">
        <f aca="false">IF(OR($A32="",N(C32)=0),"",IF(기본설정!$B$22=0,0,기본설정!$B$6*F32/기본설정!$B$22/C32))</f>
        <v/>
      </c>
      <c r="I32" s="13" t="str">
        <f aca="false">IF(OR($A32="",N(C32)=0),"",(IF(기본설정!$B$22=0,0,F32/기본설정!$B$22)*SUMIFS(기본설정!$B$9:$B$18,기본설정!$C$9:$C$18,"작업시간")+IF(기본설정!$B$23=0,0,C32/기본설정!$B$23)*SUMIFS(기본설정!$B$9:$B$18,기본설정!$C$9:$C$18,"생산수량")+IF(기본설정!$B$24=0,0,C32*G32/기본설정!$B$24)*SUMIFS(기본설정!$B$9:$B$18,기본설정!$C$9:$C$18,"재료비"))/C32)</f>
        <v/>
      </c>
      <c r="J32" s="13" t="str">
        <f aca="false">IF(OR($A32="",N(C32)=0),"",G32+H32+I32)</f>
        <v/>
      </c>
      <c r="K32" s="13" t="str">
        <f aca="false">IF(J32="","",N(E32)-J32)</f>
        <v/>
      </c>
      <c r="L32" s="21" t="str">
        <f aca="false">IF(OR(J32="",N(E32)=0),"",K32/E32)</f>
        <v/>
      </c>
      <c r="M32" s="13" t="str">
        <f aca="false">IF(J32="","",J32*C32)</f>
        <v/>
      </c>
    </row>
    <row r="33" customFormat="false" ht="15" hidden="false" customHeight="false" outlineLevel="0" collapsed="false">
      <c r="A33" s="9"/>
      <c r="B33" s="9"/>
      <c r="C33" s="11"/>
      <c r="D33" s="20"/>
      <c r="E33" s="11"/>
      <c r="F33" s="15" t="str">
        <f aca="false">IF($A33="","",N(C33)*N(D33)/60)</f>
        <v/>
      </c>
      <c r="G33" s="13" t="str">
        <f aca="false">IF($A33="","",SUMIFS(재료비BOM!$G$5:$G$304,재료비BOM!$A$5:$A$304,$A33))</f>
        <v/>
      </c>
      <c r="H33" s="13" t="str">
        <f aca="false">IF(OR($A33="",N(C33)=0),"",IF(기본설정!$B$22=0,0,기본설정!$B$6*F33/기본설정!$B$22/C33))</f>
        <v/>
      </c>
      <c r="I33" s="13" t="str">
        <f aca="false">IF(OR($A33="",N(C33)=0),"",(IF(기본설정!$B$22=0,0,F33/기본설정!$B$22)*SUMIFS(기본설정!$B$9:$B$18,기본설정!$C$9:$C$18,"작업시간")+IF(기본설정!$B$23=0,0,C33/기본설정!$B$23)*SUMIFS(기본설정!$B$9:$B$18,기본설정!$C$9:$C$18,"생산수량")+IF(기본설정!$B$24=0,0,C33*G33/기본설정!$B$24)*SUMIFS(기본설정!$B$9:$B$18,기본설정!$C$9:$C$18,"재료비"))/C33)</f>
        <v/>
      </c>
      <c r="J33" s="13" t="str">
        <f aca="false">IF(OR($A33="",N(C33)=0),"",G33+H33+I33)</f>
        <v/>
      </c>
      <c r="K33" s="13" t="str">
        <f aca="false">IF(J33="","",N(E33)-J33)</f>
        <v/>
      </c>
      <c r="L33" s="21" t="str">
        <f aca="false">IF(OR(J33="",N(E33)=0),"",K33/E33)</f>
        <v/>
      </c>
      <c r="M33" s="13" t="str">
        <f aca="false">IF(J33="","",J33*C33)</f>
        <v/>
      </c>
    </row>
    <row r="34" customFormat="false" ht="15" hidden="false" customHeight="false" outlineLevel="0" collapsed="false">
      <c r="A34" s="9"/>
      <c r="B34" s="9"/>
      <c r="C34" s="11"/>
      <c r="D34" s="20"/>
      <c r="E34" s="11"/>
      <c r="F34" s="15" t="str">
        <f aca="false">IF($A34="","",N(C34)*N(D34)/60)</f>
        <v/>
      </c>
      <c r="G34" s="13" t="str">
        <f aca="false">IF($A34="","",SUMIFS(재료비BOM!$G$5:$G$304,재료비BOM!$A$5:$A$304,$A34))</f>
        <v/>
      </c>
      <c r="H34" s="13" t="str">
        <f aca="false">IF(OR($A34="",N(C34)=0),"",IF(기본설정!$B$22=0,0,기본설정!$B$6*F34/기본설정!$B$22/C34))</f>
        <v/>
      </c>
      <c r="I34" s="13" t="str">
        <f aca="false">IF(OR($A34="",N(C34)=0),"",(IF(기본설정!$B$22=0,0,F34/기본설정!$B$22)*SUMIFS(기본설정!$B$9:$B$18,기본설정!$C$9:$C$18,"작업시간")+IF(기본설정!$B$23=0,0,C34/기본설정!$B$23)*SUMIFS(기본설정!$B$9:$B$18,기본설정!$C$9:$C$18,"생산수량")+IF(기본설정!$B$24=0,0,C34*G34/기본설정!$B$24)*SUMIFS(기본설정!$B$9:$B$18,기본설정!$C$9:$C$18,"재료비"))/C34)</f>
        <v/>
      </c>
      <c r="J34" s="13" t="str">
        <f aca="false">IF(OR($A34="",N(C34)=0),"",G34+H34+I34)</f>
        <v/>
      </c>
      <c r="K34" s="13" t="str">
        <f aca="false">IF(J34="","",N(E34)-J34)</f>
        <v/>
      </c>
      <c r="L34" s="21" t="str">
        <f aca="false">IF(OR(J34="",N(E34)=0),"",K34/E34)</f>
        <v/>
      </c>
      <c r="M34" s="13" t="str">
        <f aca="false">IF(J34="","",J34*C34)</f>
        <v/>
      </c>
    </row>
    <row r="35" customFormat="false" ht="15" hidden="false" customHeight="false" outlineLevel="0" collapsed="false">
      <c r="A35" s="9"/>
      <c r="B35" s="9"/>
      <c r="C35" s="11"/>
      <c r="D35" s="20"/>
      <c r="E35" s="11"/>
      <c r="F35" s="15" t="str">
        <f aca="false">IF($A35="","",N(C35)*N(D35)/60)</f>
        <v/>
      </c>
      <c r="G35" s="13" t="str">
        <f aca="false">IF($A35="","",SUMIFS(재료비BOM!$G$5:$G$304,재료비BOM!$A$5:$A$304,$A35))</f>
        <v/>
      </c>
      <c r="H35" s="13" t="str">
        <f aca="false">IF(OR($A35="",N(C35)=0),"",IF(기본설정!$B$22=0,0,기본설정!$B$6*F35/기본설정!$B$22/C35))</f>
        <v/>
      </c>
      <c r="I35" s="13" t="str">
        <f aca="false">IF(OR($A35="",N(C35)=0),"",(IF(기본설정!$B$22=0,0,F35/기본설정!$B$22)*SUMIFS(기본설정!$B$9:$B$18,기본설정!$C$9:$C$18,"작업시간")+IF(기본설정!$B$23=0,0,C35/기본설정!$B$23)*SUMIFS(기본설정!$B$9:$B$18,기본설정!$C$9:$C$18,"생산수량")+IF(기본설정!$B$24=0,0,C35*G35/기본설정!$B$24)*SUMIFS(기본설정!$B$9:$B$18,기본설정!$C$9:$C$18,"재료비"))/C35)</f>
        <v/>
      </c>
      <c r="J35" s="13" t="str">
        <f aca="false">IF(OR($A35="",N(C35)=0),"",G35+H35+I35)</f>
        <v/>
      </c>
      <c r="K35" s="13" t="str">
        <f aca="false">IF(J35="","",N(E35)-J35)</f>
        <v/>
      </c>
      <c r="L35" s="21" t="str">
        <f aca="false">IF(OR(J35="",N(E35)=0),"",K35/E35)</f>
        <v/>
      </c>
      <c r="M35" s="13" t="str">
        <f aca="false">IF(J35="","",J35*C35)</f>
        <v/>
      </c>
    </row>
    <row r="36" customFormat="false" ht="15" hidden="false" customHeight="false" outlineLevel="0" collapsed="false">
      <c r="A36" s="9"/>
      <c r="B36" s="9"/>
      <c r="C36" s="11"/>
      <c r="D36" s="20"/>
      <c r="E36" s="11"/>
      <c r="F36" s="15" t="str">
        <f aca="false">IF($A36="","",N(C36)*N(D36)/60)</f>
        <v/>
      </c>
      <c r="G36" s="13" t="str">
        <f aca="false">IF($A36="","",SUMIFS(재료비BOM!$G$5:$G$304,재료비BOM!$A$5:$A$304,$A36))</f>
        <v/>
      </c>
      <c r="H36" s="13" t="str">
        <f aca="false">IF(OR($A36="",N(C36)=0),"",IF(기본설정!$B$22=0,0,기본설정!$B$6*F36/기본설정!$B$22/C36))</f>
        <v/>
      </c>
      <c r="I36" s="13" t="str">
        <f aca="false">IF(OR($A36="",N(C36)=0),"",(IF(기본설정!$B$22=0,0,F36/기본설정!$B$22)*SUMIFS(기본설정!$B$9:$B$18,기본설정!$C$9:$C$18,"작업시간")+IF(기본설정!$B$23=0,0,C36/기본설정!$B$23)*SUMIFS(기본설정!$B$9:$B$18,기본설정!$C$9:$C$18,"생산수량")+IF(기본설정!$B$24=0,0,C36*G36/기본설정!$B$24)*SUMIFS(기본설정!$B$9:$B$18,기본설정!$C$9:$C$18,"재료비"))/C36)</f>
        <v/>
      </c>
      <c r="J36" s="13" t="str">
        <f aca="false">IF(OR($A36="",N(C36)=0),"",G36+H36+I36)</f>
        <v/>
      </c>
      <c r="K36" s="13" t="str">
        <f aca="false">IF(J36="","",N(E36)-J36)</f>
        <v/>
      </c>
      <c r="L36" s="21" t="str">
        <f aca="false">IF(OR(J36="",N(E36)=0),"",K36/E36)</f>
        <v/>
      </c>
      <c r="M36" s="13" t="str">
        <f aca="false">IF(J36="","",J36*C36)</f>
        <v/>
      </c>
    </row>
    <row r="37" customFormat="false" ht="15" hidden="false" customHeight="false" outlineLevel="0" collapsed="false">
      <c r="A37" s="9"/>
      <c r="B37" s="9"/>
      <c r="C37" s="11"/>
      <c r="D37" s="20"/>
      <c r="E37" s="11"/>
      <c r="F37" s="15" t="str">
        <f aca="false">IF($A37="","",N(C37)*N(D37)/60)</f>
        <v/>
      </c>
      <c r="G37" s="13" t="str">
        <f aca="false">IF($A37="","",SUMIFS(재료비BOM!$G$5:$G$304,재료비BOM!$A$5:$A$304,$A37))</f>
        <v/>
      </c>
      <c r="H37" s="13" t="str">
        <f aca="false">IF(OR($A37="",N(C37)=0),"",IF(기본설정!$B$22=0,0,기본설정!$B$6*F37/기본설정!$B$22/C37))</f>
        <v/>
      </c>
      <c r="I37" s="13" t="str">
        <f aca="false">IF(OR($A37="",N(C37)=0),"",(IF(기본설정!$B$22=0,0,F37/기본설정!$B$22)*SUMIFS(기본설정!$B$9:$B$18,기본설정!$C$9:$C$18,"작업시간")+IF(기본설정!$B$23=0,0,C37/기본설정!$B$23)*SUMIFS(기본설정!$B$9:$B$18,기본설정!$C$9:$C$18,"생산수량")+IF(기본설정!$B$24=0,0,C37*G37/기본설정!$B$24)*SUMIFS(기본설정!$B$9:$B$18,기본설정!$C$9:$C$18,"재료비"))/C37)</f>
        <v/>
      </c>
      <c r="J37" s="13" t="str">
        <f aca="false">IF(OR($A37="",N(C37)=0),"",G37+H37+I37)</f>
        <v/>
      </c>
      <c r="K37" s="13" t="str">
        <f aca="false">IF(J37="","",N(E37)-J37)</f>
        <v/>
      </c>
      <c r="L37" s="21" t="str">
        <f aca="false">IF(OR(J37="",N(E37)=0),"",K37/E37)</f>
        <v/>
      </c>
      <c r="M37" s="13" t="str">
        <f aca="false">IF(J37="","",J37*C37)</f>
        <v/>
      </c>
    </row>
    <row r="38" customFormat="false" ht="15" hidden="false" customHeight="false" outlineLevel="0" collapsed="false">
      <c r="A38" s="9"/>
      <c r="B38" s="9"/>
      <c r="C38" s="11"/>
      <c r="D38" s="20"/>
      <c r="E38" s="11"/>
      <c r="F38" s="15" t="str">
        <f aca="false">IF($A38="","",N(C38)*N(D38)/60)</f>
        <v/>
      </c>
      <c r="G38" s="13" t="str">
        <f aca="false">IF($A38="","",SUMIFS(재료비BOM!$G$5:$G$304,재료비BOM!$A$5:$A$304,$A38))</f>
        <v/>
      </c>
      <c r="H38" s="13" t="str">
        <f aca="false">IF(OR($A38="",N(C38)=0),"",IF(기본설정!$B$22=0,0,기본설정!$B$6*F38/기본설정!$B$22/C38))</f>
        <v/>
      </c>
      <c r="I38" s="13" t="str">
        <f aca="false">IF(OR($A38="",N(C38)=0),"",(IF(기본설정!$B$22=0,0,F38/기본설정!$B$22)*SUMIFS(기본설정!$B$9:$B$18,기본설정!$C$9:$C$18,"작업시간")+IF(기본설정!$B$23=0,0,C38/기본설정!$B$23)*SUMIFS(기본설정!$B$9:$B$18,기본설정!$C$9:$C$18,"생산수량")+IF(기본설정!$B$24=0,0,C38*G38/기본설정!$B$24)*SUMIFS(기본설정!$B$9:$B$18,기본설정!$C$9:$C$18,"재료비"))/C38)</f>
        <v/>
      </c>
      <c r="J38" s="13" t="str">
        <f aca="false">IF(OR($A38="",N(C38)=0),"",G38+H38+I38)</f>
        <v/>
      </c>
      <c r="K38" s="13" t="str">
        <f aca="false">IF(J38="","",N(E38)-J38)</f>
        <v/>
      </c>
      <c r="L38" s="21" t="str">
        <f aca="false">IF(OR(J38="",N(E38)=0),"",K38/E38)</f>
        <v/>
      </c>
      <c r="M38" s="13" t="str">
        <f aca="false">IF(J38="","",J38*C38)</f>
        <v/>
      </c>
    </row>
    <row r="39" customFormat="false" ht="15" hidden="false" customHeight="false" outlineLevel="0" collapsed="false">
      <c r="A39" s="9"/>
      <c r="B39" s="9"/>
      <c r="C39" s="11"/>
      <c r="D39" s="20"/>
      <c r="E39" s="11"/>
      <c r="F39" s="15" t="str">
        <f aca="false">IF($A39="","",N(C39)*N(D39)/60)</f>
        <v/>
      </c>
      <c r="G39" s="13" t="str">
        <f aca="false">IF($A39="","",SUMIFS(재료비BOM!$G$5:$G$304,재료비BOM!$A$5:$A$304,$A39))</f>
        <v/>
      </c>
      <c r="H39" s="13" t="str">
        <f aca="false">IF(OR($A39="",N(C39)=0),"",IF(기본설정!$B$22=0,0,기본설정!$B$6*F39/기본설정!$B$22/C39))</f>
        <v/>
      </c>
      <c r="I39" s="13" t="str">
        <f aca="false">IF(OR($A39="",N(C39)=0),"",(IF(기본설정!$B$22=0,0,F39/기본설정!$B$22)*SUMIFS(기본설정!$B$9:$B$18,기본설정!$C$9:$C$18,"작업시간")+IF(기본설정!$B$23=0,0,C39/기본설정!$B$23)*SUMIFS(기본설정!$B$9:$B$18,기본설정!$C$9:$C$18,"생산수량")+IF(기본설정!$B$24=0,0,C39*G39/기본설정!$B$24)*SUMIFS(기본설정!$B$9:$B$18,기본설정!$C$9:$C$18,"재료비"))/C39)</f>
        <v/>
      </c>
      <c r="J39" s="13" t="str">
        <f aca="false">IF(OR($A39="",N(C39)=0),"",G39+H39+I39)</f>
        <v/>
      </c>
      <c r="K39" s="13" t="str">
        <f aca="false">IF(J39="","",N(E39)-J39)</f>
        <v/>
      </c>
      <c r="L39" s="21" t="str">
        <f aca="false">IF(OR(J39="",N(E39)=0),"",K39/E39)</f>
        <v/>
      </c>
      <c r="M39" s="13" t="str">
        <f aca="false">IF(J39="","",J39*C39)</f>
        <v/>
      </c>
    </row>
    <row r="40" customFormat="false" ht="15" hidden="false" customHeight="false" outlineLevel="0" collapsed="false">
      <c r="A40" s="9"/>
      <c r="B40" s="9"/>
      <c r="C40" s="11"/>
      <c r="D40" s="20"/>
      <c r="E40" s="11"/>
      <c r="F40" s="15" t="str">
        <f aca="false">IF($A40="","",N(C40)*N(D40)/60)</f>
        <v/>
      </c>
      <c r="G40" s="13" t="str">
        <f aca="false">IF($A40="","",SUMIFS(재료비BOM!$G$5:$G$304,재료비BOM!$A$5:$A$304,$A40))</f>
        <v/>
      </c>
      <c r="H40" s="13" t="str">
        <f aca="false">IF(OR($A40="",N(C40)=0),"",IF(기본설정!$B$22=0,0,기본설정!$B$6*F40/기본설정!$B$22/C40))</f>
        <v/>
      </c>
      <c r="I40" s="13" t="str">
        <f aca="false">IF(OR($A40="",N(C40)=0),"",(IF(기본설정!$B$22=0,0,F40/기본설정!$B$22)*SUMIFS(기본설정!$B$9:$B$18,기본설정!$C$9:$C$18,"작업시간")+IF(기본설정!$B$23=0,0,C40/기본설정!$B$23)*SUMIFS(기본설정!$B$9:$B$18,기본설정!$C$9:$C$18,"생산수량")+IF(기본설정!$B$24=0,0,C40*G40/기본설정!$B$24)*SUMIFS(기본설정!$B$9:$B$18,기본설정!$C$9:$C$18,"재료비"))/C40)</f>
        <v/>
      </c>
      <c r="J40" s="13" t="str">
        <f aca="false">IF(OR($A40="",N(C40)=0),"",G40+H40+I40)</f>
        <v/>
      </c>
      <c r="K40" s="13" t="str">
        <f aca="false">IF(J40="","",N(E40)-J40)</f>
        <v/>
      </c>
      <c r="L40" s="21" t="str">
        <f aca="false">IF(OR(J40="",N(E40)=0),"",K40/E40)</f>
        <v/>
      </c>
      <c r="M40" s="13" t="str">
        <f aca="false">IF(J40="","",J40*C40)</f>
        <v/>
      </c>
    </row>
    <row r="41" customFormat="false" ht="15" hidden="false" customHeight="false" outlineLevel="0" collapsed="false">
      <c r="A41" s="9"/>
      <c r="B41" s="9"/>
      <c r="C41" s="11"/>
      <c r="D41" s="20"/>
      <c r="E41" s="11"/>
      <c r="F41" s="15" t="str">
        <f aca="false">IF($A41="","",N(C41)*N(D41)/60)</f>
        <v/>
      </c>
      <c r="G41" s="13" t="str">
        <f aca="false">IF($A41="","",SUMIFS(재료비BOM!$G$5:$G$304,재료비BOM!$A$5:$A$304,$A41))</f>
        <v/>
      </c>
      <c r="H41" s="13" t="str">
        <f aca="false">IF(OR($A41="",N(C41)=0),"",IF(기본설정!$B$22=0,0,기본설정!$B$6*F41/기본설정!$B$22/C41))</f>
        <v/>
      </c>
      <c r="I41" s="13" t="str">
        <f aca="false">IF(OR($A41="",N(C41)=0),"",(IF(기본설정!$B$22=0,0,F41/기본설정!$B$22)*SUMIFS(기본설정!$B$9:$B$18,기본설정!$C$9:$C$18,"작업시간")+IF(기본설정!$B$23=0,0,C41/기본설정!$B$23)*SUMIFS(기본설정!$B$9:$B$18,기본설정!$C$9:$C$18,"생산수량")+IF(기본설정!$B$24=0,0,C41*G41/기본설정!$B$24)*SUMIFS(기본설정!$B$9:$B$18,기본설정!$C$9:$C$18,"재료비"))/C41)</f>
        <v/>
      </c>
      <c r="J41" s="13" t="str">
        <f aca="false">IF(OR($A41="",N(C41)=0),"",G41+H41+I41)</f>
        <v/>
      </c>
      <c r="K41" s="13" t="str">
        <f aca="false">IF(J41="","",N(E41)-J41)</f>
        <v/>
      </c>
      <c r="L41" s="21" t="str">
        <f aca="false">IF(OR(J41="",N(E41)=0),"",K41/E41)</f>
        <v/>
      </c>
      <c r="M41" s="13" t="str">
        <f aca="false">IF(J41="","",J41*C41)</f>
        <v/>
      </c>
    </row>
    <row r="42" customFormat="false" ht="15" hidden="false" customHeight="false" outlineLevel="0" collapsed="false">
      <c r="A42" s="9"/>
      <c r="B42" s="9"/>
      <c r="C42" s="11"/>
      <c r="D42" s="20"/>
      <c r="E42" s="11"/>
      <c r="F42" s="15" t="str">
        <f aca="false">IF($A42="","",N(C42)*N(D42)/60)</f>
        <v/>
      </c>
      <c r="G42" s="13" t="str">
        <f aca="false">IF($A42="","",SUMIFS(재료비BOM!$G$5:$G$304,재료비BOM!$A$5:$A$304,$A42))</f>
        <v/>
      </c>
      <c r="H42" s="13" t="str">
        <f aca="false">IF(OR($A42="",N(C42)=0),"",IF(기본설정!$B$22=0,0,기본설정!$B$6*F42/기본설정!$B$22/C42))</f>
        <v/>
      </c>
      <c r="I42" s="13" t="str">
        <f aca="false">IF(OR($A42="",N(C42)=0),"",(IF(기본설정!$B$22=0,0,F42/기본설정!$B$22)*SUMIFS(기본설정!$B$9:$B$18,기본설정!$C$9:$C$18,"작업시간")+IF(기본설정!$B$23=0,0,C42/기본설정!$B$23)*SUMIFS(기본설정!$B$9:$B$18,기본설정!$C$9:$C$18,"생산수량")+IF(기본설정!$B$24=0,0,C42*G42/기본설정!$B$24)*SUMIFS(기본설정!$B$9:$B$18,기본설정!$C$9:$C$18,"재료비"))/C42)</f>
        <v/>
      </c>
      <c r="J42" s="13" t="str">
        <f aca="false">IF(OR($A42="",N(C42)=0),"",G42+H42+I42)</f>
        <v/>
      </c>
      <c r="K42" s="13" t="str">
        <f aca="false">IF(J42="","",N(E42)-J42)</f>
        <v/>
      </c>
      <c r="L42" s="21" t="str">
        <f aca="false">IF(OR(J42="",N(E42)=0),"",K42/E42)</f>
        <v/>
      </c>
      <c r="M42" s="13" t="str">
        <f aca="false">IF(J42="","",J42*C42)</f>
        <v/>
      </c>
    </row>
    <row r="43" customFormat="false" ht="15" hidden="false" customHeight="false" outlineLevel="0" collapsed="false">
      <c r="A43" s="9"/>
      <c r="B43" s="9"/>
      <c r="C43" s="11"/>
      <c r="D43" s="20"/>
      <c r="E43" s="11"/>
      <c r="F43" s="15" t="str">
        <f aca="false">IF($A43="","",N(C43)*N(D43)/60)</f>
        <v/>
      </c>
      <c r="G43" s="13" t="str">
        <f aca="false">IF($A43="","",SUMIFS(재료비BOM!$G$5:$G$304,재료비BOM!$A$5:$A$304,$A43))</f>
        <v/>
      </c>
      <c r="H43" s="13" t="str">
        <f aca="false">IF(OR($A43="",N(C43)=0),"",IF(기본설정!$B$22=0,0,기본설정!$B$6*F43/기본설정!$B$22/C43))</f>
        <v/>
      </c>
      <c r="I43" s="13" t="str">
        <f aca="false">IF(OR($A43="",N(C43)=0),"",(IF(기본설정!$B$22=0,0,F43/기본설정!$B$22)*SUMIFS(기본설정!$B$9:$B$18,기본설정!$C$9:$C$18,"작업시간")+IF(기본설정!$B$23=0,0,C43/기본설정!$B$23)*SUMIFS(기본설정!$B$9:$B$18,기본설정!$C$9:$C$18,"생산수량")+IF(기본설정!$B$24=0,0,C43*G43/기본설정!$B$24)*SUMIFS(기본설정!$B$9:$B$18,기본설정!$C$9:$C$18,"재료비"))/C43)</f>
        <v/>
      </c>
      <c r="J43" s="13" t="str">
        <f aca="false">IF(OR($A43="",N(C43)=0),"",G43+H43+I43)</f>
        <v/>
      </c>
      <c r="K43" s="13" t="str">
        <f aca="false">IF(J43="","",N(E43)-J43)</f>
        <v/>
      </c>
      <c r="L43" s="21" t="str">
        <f aca="false">IF(OR(J43="",N(E43)=0),"",K43/E43)</f>
        <v/>
      </c>
      <c r="M43" s="13" t="str">
        <f aca="false">IF(J43="","",J43*C43)</f>
        <v/>
      </c>
    </row>
    <row r="44" customFormat="false" ht="15" hidden="false" customHeight="false" outlineLevel="0" collapsed="false">
      <c r="A44" s="9"/>
      <c r="B44" s="9"/>
      <c r="C44" s="11"/>
      <c r="D44" s="20"/>
      <c r="E44" s="11"/>
      <c r="F44" s="15" t="str">
        <f aca="false">IF($A44="","",N(C44)*N(D44)/60)</f>
        <v/>
      </c>
      <c r="G44" s="13" t="str">
        <f aca="false">IF($A44="","",SUMIFS(재료비BOM!$G$5:$G$304,재료비BOM!$A$5:$A$304,$A44))</f>
        <v/>
      </c>
      <c r="H44" s="13" t="str">
        <f aca="false">IF(OR($A44="",N(C44)=0),"",IF(기본설정!$B$22=0,0,기본설정!$B$6*F44/기본설정!$B$22/C44))</f>
        <v/>
      </c>
      <c r="I44" s="13" t="str">
        <f aca="false">IF(OR($A44="",N(C44)=0),"",(IF(기본설정!$B$22=0,0,F44/기본설정!$B$22)*SUMIFS(기본설정!$B$9:$B$18,기본설정!$C$9:$C$18,"작업시간")+IF(기본설정!$B$23=0,0,C44/기본설정!$B$23)*SUMIFS(기본설정!$B$9:$B$18,기본설정!$C$9:$C$18,"생산수량")+IF(기본설정!$B$24=0,0,C44*G44/기본설정!$B$24)*SUMIFS(기본설정!$B$9:$B$18,기본설정!$C$9:$C$18,"재료비"))/C44)</f>
        <v/>
      </c>
      <c r="J44" s="13" t="str">
        <f aca="false">IF(OR($A44="",N(C44)=0),"",G44+H44+I44)</f>
        <v/>
      </c>
      <c r="K44" s="13" t="str">
        <f aca="false">IF(J44="","",N(E44)-J44)</f>
        <v/>
      </c>
      <c r="L44" s="21" t="str">
        <f aca="false">IF(OR(J44="",N(E44)=0),"",K44/E44)</f>
        <v/>
      </c>
      <c r="M44" s="13" t="str">
        <f aca="false">IF(J44="","",J44*C44)</f>
        <v/>
      </c>
    </row>
    <row r="45" customFormat="false" ht="15" hidden="false" customHeight="false" outlineLevel="0" collapsed="false">
      <c r="A45" s="9"/>
      <c r="B45" s="9"/>
      <c r="C45" s="11"/>
      <c r="D45" s="20"/>
      <c r="E45" s="11"/>
      <c r="F45" s="15" t="str">
        <f aca="false">IF($A45="","",N(C45)*N(D45)/60)</f>
        <v/>
      </c>
      <c r="G45" s="13" t="str">
        <f aca="false">IF($A45="","",SUMIFS(재료비BOM!$G$5:$G$304,재료비BOM!$A$5:$A$304,$A45))</f>
        <v/>
      </c>
      <c r="H45" s="13" t="str">
        <f aca="false">IF(OR($A45="",N(C45)=0),"",IF(기본설정!$B$22=0,0,기본설정!$B$6*F45/기본설정!$B$22/C45))</f>
        <v/>
      </c>
      <c r="I45" s="13" t="str">
        <f aca="false">IF(OR($A45="",N(C45)=0),"",(IF(기본설정!$B$22=0,0,F45/기본설정!$B$22)*SUMIFS(기본설정!$B$9:$B$18,기본설정!$C$9:$C$18,"작업시간")+IF(기본설정!$B$23=0,0,C45/기본설정!$B$23)*SUMIFS(기본설정!$B$9:$B$18,기본설정!$C$9:$C$18,"생산수량")+IF(기본설정!$B$24=0,0,C45*G45/기본설정!$B$24)*SUMIFS(기본설정!$B$9:$B$18,기본설정!$C$9:$C$18,"재료비"))/C45)</f>
        <v/>
      </c>
      <c r="J45" s="13" t="str">
        <f aca="false">IF(OR($A45="",N(C45)=0),"",G45+H45+I45)</f>
        <v/>
      </c>
      <c r="K45" s="13" t="str">
        <f aca="false">IF(J45="","",N(E45)-J45)</f>
        <v/>
      </c>
      <c r="L45" s="21" t="str">
        <f aca="false">IF(OR(J45="",N(E45)=0),"",K45/E45)</f>
        <v/>
      </c>
      <c r="M45" s="13" t="str">
        <f aca="false">IF(J45="","",J45*C45)</f>
        <v/>
      </c>
    </row>
    <row r="46" customFormat="false" ht="15" hidden="false" customHeight="false" outlineLevel="0" collapsed="false">
      <c r="A46" s="9"/>
      <c r="B46" s="9"/>
      <c r="C46" s="11"/>
      <c r="D46" s="20"/>
      <c r="E46" s="11"/>
      <c r="F46" s="15" t="str">
        <f aca="false">IF($A46="","",N(C46)*N(D46)/60)</f>
        <v/>
      </c>
      <c r="G46" s="13" t="str">
        <f aca="false">IF($A46="","",SUMIFS(재료비BOM!$G$5:$G$304,재료비BOM!$A$5:$A$304,$A46))</f>
        <v/>
      </c>
      <c r="H46" s="13" t="str">
        <f aca="false">IF(OR($A46="",N(C46)=0),"",IF(기본설정!$B$22=0,0,기본설정!$B$6*F46/기본설정!$B$22/C46))</f>
        <v/>
      </c>
      <c r="I46" s="13" t="str">
        <f aca="false">IF(OR($A46="",N(C46)=0),"",(IF(기본설정!$B$22=0,0,F46/기본설정!$B$22)*SUMIFS(기본설정!$B$9:$B$18,기본설정!$C$9:$C$18,"작업시간")+IF(기본설정!$B$23=0,0,C46/기본설정!$B$23)*SUMIFS(기본설정!$B$9:$B$18,기본설정!$C$9:$C$18,"생산수량")+IF(기본설정!$B$24=0,0,C46*G46/기본설정!$B$24)*SUMIFS(기본설정!$B$9:$B$18,기본설정!$C$9:$C$18,"재료비"))/C46)</f>
        <v/>
      </c>
      <c r="J46" s="13" t="str">
        <f aca="false">IF(OR($A46="",N(C46)=0),"",G46+H46+I46)</f>
        <v/>
      </c>
      <c r="K46" s="13" t="str">
        <f aca="false">IF(J46="","",N(E46)-J46)</f>
        <v/>
      </c>
      <c r="L46" s="21" t="str">
        <f aca="false">IF(OR(J46="",N(E46)=0),"",K46/E46)</f>
        <v/>
      </c>
      <c r="M46" s="13" t="str">
        <f aca="false">IF(J46="","",J46*C46)</f>
        <v/>
      </c>
    </row>
    <row r="47" customFormat="false" ht="15" hidden="false" customHeight="false" outlineLevel="0" collapsed="false">
      <c r="A47" s="9"/>
      <c r="B47" s="9"/>
      <c r="C47" s="11"/>
      <c r="D47" s="20"/>
      <c r="E47" s="11"/>
      <c r="F47" s="15" t="str">
        <f aca="false">IF($A47="","",N(C47)*N(D47)/60)</f>
        <v/>
      </c>
      <c r="G47" s="13" t="str">
        <f aca="false">IF($A47="","",SUMIFS(재료비BOM!$G$5:$G$304,재료비BOM!$A$5:$A$304,$A47))</f>
        <v/>
      </c>
      <c r="H47" s="13" t="str">
        <f aca="false">IF(OR($A47="",N(C47)=0),"",IF(기본설정!$B$22=0,0,기본설정!$B$6*F47/기본설정!$B$22/C47))</f>
        <v/>
      </c>
      <c r="I47" s="13" t="str">
        <f aca="false">IF(OR($A47="",N(C47)=0),"",(IF(기본설정!$B$22=0,0,F47/기본설정!$B$22)*SUMIFS(기본설정!$B$9:$B$18,기본설정!$C$9:$C$18,"작업시간")+IF(기본설정!$B$23=0,0,C47/기본설정!$B$23)*SUMIFS(기본설정!$B$9:$B$18,기본설정!$C$9:$C$18,"생산수량")+IF(기본설정!$B$24=0,0,C47*G47/기본설정!$B$24)*SUMIFS(기본설정!$B$9:$B$18,기본설정!$C$9:$C$18,"재료비"))/C47)</f>
        <v/>
      </c>
      <c r="J47" s="13" t="str">
        <f aca="false">IF(OR($A47="",N(C47)=0),"",G47+H47+I47)</f>
        <v/>
      </c>
      <c r="K47" s="13" t="str">
        <f aca="false">IF(J47="","",N(E47)-J47)</f>
        <v/>
      </c>
      <c r="L47" s="21" t="str">
        <f aca="false">IF(OR(J47="",N(E47)=0),"",K47/E47)</f>
        <v/>
      </c>
      <c r="M47" s="13" t="str">
        <f aca="false">IF(J47="","",J47*C47)</f>
        <v/>
      </c>
    </row>
    <row r="48" customFormat="false" ht="15" hidden="false" customHeight="false" outlineLevel="0" collapsed="false">
      <c r="A48" s="9"/>
      <c r="B48" s="9"/>
      <c r="C48" s="11"/>
      <c r="D48" s="20"/>
      <c r="E48" s="11"/>
      <c r="F48" s="15" t="str">
        <f aca="false">IF($A48="","",N(C48)*N(D48)/60)</f>
        <v/>
      </c>
      <c r="G48" s="13" t="str">
        <f aca="false">IF($A48="","",SUMIFS(재료비BOM!$G$5:$G$304,재료비BOM!$A$5:$A$304,$A48))</f>
        <v/>
      </c>
      <c r="H48" s="13" t="str">
        <f aca="false">IF(OR($A48="",N(C48)=0),"",IF(기본설정!$B$22=0,0,기본설정!$B$6*F48/기본설정!$B$22/C48))</f>
        <v/>
      </c>
      <c r="I48" s="13" t="str">
        <f aca="false">IF(OR($A48="",N(C48)=0),"",(IF(기본설정!$B$22=0,0,F48/기본설정!$B$22)*SUMIFS(기본설정!$B$9:$B$18,기본설정!$C$9:$C$18,"작업시간")+IF(기본설정!$B$23=0,0,C48/기본설정!$B$23)*SUMIFS(기본설정!$B$9:$B$18,기본설정!$C$9:$C$18,"생산수량")+IF(기본설정!$B$24=0,0,C48*G48/기본설정!$B$24)*SUMIFS(기본설정!$B$9:$B$18,기본설정!$C$9:$C$18,"재료비"))/C48)</f>
        <v/>
      </c>
      <c r="J48" s="13" t="str">
        <f aca="false">IF(OR($A48="",N(C48)=0),"",G48+H48+I48)</f>
        <v/>
      </c>
      <c r="K48" s="13" t="str">
        <f aca="false">IF(J48="","",N(E48)-J48)</f>
        <v/>
      </c>
      <c r="L48" s="21" t="str">
        <f aca="false">IF(OR(J48="",N(E48)=0),"",K48/E48)</f>
        <v/>
      </c>
      <c r="M48" s="13" t="str">
        <f aca="false">IF(J48="","",J48*C48)</f>
        <v/>
      </c>
    </row>
    <row r="49" customFormat="false" ht="15" hidden="false" customHeight="false" outlineLevel="0" collapsed="false">
      <c r="A49" s="9"/>
      <c r="B49" s="9"/>
      <c r="C49" s="11"/>
      <c r="D49" s="20"/>
      <c r="E49" s="11"/>
      <c r="F49" s="15" t="str">
        <f aca="false">IF($A49="","",N(C49)*N(D49)/60)</f>
        <v/>
      </c>
      <c r="G49" s="13" t="str">
        <f aca="false">IF($A49="","",SUMIFS(재료비BOM!$G$5:$G$304,재료비BOM!$A$5:$A$304,$A49))</f>
        <v/>
      </c>
      <c r="H49" s="13" t="str">
        <f aca="false">IF(OR($A49="",N(C49)=0),"",IF(기본설정!$B$22=0,0,기본설정!$B$6*F49/기본설정!$B$22/C49))</f>
        <v/>
      </c>
      <c r="I49" s="13" t="str">
        <f aca="false">IF(OR($A49="",N(C49)=0),"",(IF(기본설정!$B$22=0,0,F49/기본설정!$B$22)*SUMIFS(기본설정!$B$9:$B$18,기본설정!$C$9:$C$18,"작업시간")+IF(기본설정!$B$23=0,0,C49/기본설정!$B$23)*SUMIFS(기본설정!$B$9:$B$18,기본설정!$C$9:$C$18,"생산수량")+IF(기본설정!$B$24=0,0,C49*G49/기본설정!$B$24)*SUMIFS(기본설정!$B$9:$B$18,기본설정!$C$9:$C$18,"재료비"))/C49)</f>
        <v/>
      </c>
      <c r="J49" s="13" t="str">
        <f aca="false">IF(OR($A49="",N(C49)=0),"",G49+H49+I49)</f>
        <v/>
      </c>
      <c r="K49" s="13" t="str">
        <f aca="false">IF(J49="","",N(E49)-J49)</f>
        <v/>
      </c>
      <c r="L49" s="21" t="str">
        <f aca="false">IF(OR(J49="",N(E49)=0),"",K49/E49)</f>
        <v/>
      </c>
      <c r="M49" s="13" t="str">
        <f aca="false">IF(J49="","",J49*C49)</f>
        <v/>
      </c>
    </row>
    <row r="50" customFormat="false" ht="15" hidden="false" customHeight="false" outlineLevel="0" collapsed="false">
      <c r="A50" s="9"/>
      <c r="B50" s="9"/>
      <c r="C50" s="11"/>
      <c r="D50" s="20"/>
      <c r="E50" s="11"/>
      <c r="F50" s="15" t="str">
        <f aca="false">IF($A50="","",N(C50)*N(D50)/60)</f>
        <v/>
      </c>
      <c r="G50" s="13" t="str">
        <f aca="false">IF($A50="","",SUMIFS(재료비BOM!$G$5:$G$304,재료비BOM!$A$5:$A$304,$A50))</f>
        <v/>
      </c>
      <c r="H50" s="13" t="str">
        <f aca="false">IF(OR($A50="",N(C50)=0),"",IF(기본설정!$B$22=0,0,기본설정!$B$6*F50/기본설정!$B$22/C50))</f>
        <v/>
      </c>
      <c r="I50" s="13" t="str">
        <f aca="false">IF(OR($A50="",N(C50)=0),"",(IF(기본설정!$B$22=0,0,F50/기본설정!$B$22)*SUMIFS(기본설정!$B$9:$B$18,기본설정!$C$9:$C$18,"작업시간")+IF(기본설정!$B$23=0,0,C50/기본설정!$B$23)*SUMIFS(기본설정!$B$9:$B$18,기본설정!$C$9:$C$18,"생산수량")+IF(기본설정!$B$24=0,0,C50*G50/기본설정!$B$24)*SUMIFS(기본설정!$B$9:$B$18,기본설정!$C$9:$C$18,"재료비"))/C50)</f>
        <v/>
      </c>
      <c r="J50" s="13" t="str">
        <f aca="false">IF(OR($A50="",N(C50)=0),"",G50+H50+I50)</f>
        <v/>
      </c>
      <c r="K50" s="13" t="str">
        <f aca="false">IF(J50="","",N(E50)-J50)</f>
        <v/>
      </c>
      <c r="L50" s="21" t="str">
        <f aca="false">IF(OR(J50="",N(E50)=0),"",K50/E50)</f>
        <v/>
      </c>
      <c r="M50" s="13" t="str">
        <f aca="false">IF(J50="","",J50*C50)</f>
        <v/>
      </c>
    </row>
    <row r="51" customFormat="false" ht="15" hidden="false" customHeight="false" outlineLevel="0" collapsed="false">
      <c r="A51" s="9"/>
      <c r="B51" s="9"/>
      <c r="C51" s="11"/>
      <c r="D51" s="20"/>
      <c r="E51" s="11"/>
      <c r="F51" s="15" t="str">
        <f aca="false">IF($A51="","",N(C51)*N(D51)/60)</f>
        <v/>
      </c>
      <c r="G51" s="13" t="str">
        <f aca="false">IF($A51="","",SUMIFS(재료비BOM!$G$5:$G$304,재료비BOM!$A$5:$A$304,$A51))</f>
        <v/>
      </c>
      <c r="H51" s="13" t="str">
        <f aca="false">IF(OR($A51="",N(C51)=0),"",IF(기본설정!$B$22=0,0,기본설정!$B$6*F51/기본설정!$B$22/C51))</f>
        <v/>
      </c>
      <c r="I51" s="13" t="str">
        <f aca="false">IF(OR($A51="",N(C51)=0),"",(IF(기본설정!$B$22=0,0,F51/기본설정!$B$22)*SUMIFS(기본설정!$B$9:$B$18,기본설정!$C$9:$C$18,"작업시간")+IF(기본설정!$B$23=0,0,C51/기본설정!$B$23)*SUMIFS(기본설정!$B$9:$B$18,기본설정!$C$9:$C$18,"생산수량")+IF(기본설정!$B$24=0,0,C51*G51/기본설정!$B$24)*SUMIFS(기본설정!$B$9:$B$18,기본설정!$C$9:$C$18,"재료비"))/C51)</f>
        <v/>
      </c>
      <c r="J51" s="13" t="str">
        <f aca="false">IF(OR($A51="",N(C51)=0),"",G51+H51+I51)</f>
        <v/>
      </c>
      <c r="K51" s="13" t="str">
        <f aca="false">IF(J51="","",N(E51)-J51)</f>
        <v/>
      </c>
      <c r="L51" s="21" t="str">
        <f aca="false">IF(OR(J51="",N(E51)=0),"",K51/E51)</f>
        <v/>
      </c>
      <c r="M51" s="13" t="str">
        <f aca="false">IF(J51="","",J51*C51)</f>
        <v/>
      </c>
    </row>
    <row r="52" customFormat="false" ht="15" hidden="false" customHeight="false" outlineLevel="0" collapsed="false">
      <c r="A52" s="9"/>
      <c r="B52" s="9"/>
      <c r="C52" s="11"/>
      <c r="D52" s="20"/>
      <c r="E52" s="11"/>
      <c r="F52" s="15" t="str">
        <f aca="false">IF($A52="","",N(C52)*N(D52)/60)</f>
        <v/>
      </c>
      <c r="G52" s="13" t="str">
        <f aca="false">IF($A52="","",SUMIFS(재료비BOM!$G$5:$G$304,재료비BOM!$A$5:$A$304,$A52))</f>
        <v/>
      </c>
      <c r="H52" s="13" t="str">
        <f aca="false">IF(OR($A52="",N(C52)=0),"",IF(기본설정!$B$22=0,0,기본설정!$B$6*F52/기본설정!$B$22/C52))</f>
        <v/>
      </c>
      <c r="I52" s="13" t="str">
        <f aca="false">IF(OR($A52="",N(C52)=0),"",(IF(기본설정!$B$22=0,0,F52/기본설정!$B$22)*SUMIFS(기본설정!$B$9:$B$18,기본설정!$C$9:$C$18,"작업시간")+IF(기본설정!$B$23=0,0,C52/기본설정!$B$23)*SUMIFS(기본설정!$B$9:$B$18,기본설정!$C$9:$C$18,"생산수량")+IF(기본설정!$B$24=0,0,C52*G52/기본설정!$B$24)*SUMIFS(기본설정!$B$9:$B$18,기본설정!$C$9:$C$18,"재료비"))/C52)</f>
        <v/>
      </c>
      <c r="J52" s="13" t="str">
        <f aca="false">IF(OR($A52="",N(C52)=0),"",G52+H52+I52)</f>
        <v/>
      </c>
      <c r="K52" s="13" t="str">
        <f aca="false">IF(J52="","",N(E52)-J52)</f>
        <v/>
      </c>
      <c r="L52" s="21" t="str">
        <f aca="false">IF(OR(J52="",N(E52)=0),"",K52/E52)</f>
        <v/>
      </c>
      <c r="M52" s="13" t="str">
        <f aca="false">IF(J52="","",J52*C52)</f>
        <v/>
      </c>
    </row>
    <row r="53" customFormat="false" ht="15" hidden="false" customHeight="false" outlineLevel="0" collapsed="false">
      <c r="A53" s="9"/>
      <c r="B53" s="9"/>
      <c r="C53" s="11"/>
      <c r="D53" s="20"/>
      <c r="E53" s="11"/>
      <c r="F53" s="15" t="str">
        <f aca="false">IF($A53="","",N(C53)*N(D53)/60)</f>
        <v/>
      </c>
      <c r="G53" s="13" t="str">
        <f aca="false">IF($A53="","",SUMIFS(재료비BOM!$G$5:$G$304,재료비BOM!$A$5:$A$304,$A53))</f>
        <v/>
      </c>
      <c r="H53" s="13" t="str">
        <f aca="false">IF(OR($A53="",N(C53)=0),"",IF(기본설정!$B$22=0,0,기본설정!$B$6*F53/기본설정!$B$22/C53))</f>
        <v/>
      </c>
      <c r="I53" s="13" t="str">
        <f aca="false">IF(OR($A53="",N(C53)=0),"",(IF(기본설정!$B$22=0,0,F53/기본설정!$B$22)*SUMIFS(기본설정!$B$9:$B$18,기본설정!$C$9:$C$18,"작업시간")+IF(기본설정!$B$23=0,0,C53/기본설정!$B$23)*SUMIFS(기본설정!$B$9:$B$18,기본설정!$C$9:$C$18,"생산수량")+IF(기본설정!$B$24=0,0,C53*G53/기본설정!$B$24)*SUMIFS(기본설정!$B$9:$B$18,기본설정!$C$9:$C$18,"재료비"))/C53)</f>
        <v/>
      </c>
      <c r="J53" s="13" t="str">
        <f aca="false">IF(OR($A53="",N(C53)=0),"",G53+H53+I53)</f>
        <v/>
      </c>
      <c r="K53" s="13" t="str">
        <f aca="false">IF(J53="","",N(E53)-J53)</f>
        <v/>
      </c>
      <c r="L53" s="21" t="str">
        <f aca="false">IF(OR(J53="",N(E53)=0),"",K53/E53)</f>
        <v/>
      </c>
      <c r="M53" s="13" t="str">
        <f aca="false">IF(J53="","",J53*C53)</f>
        <v/>
      </c>
    </row>
    <row r="54" customFormat="false" ht="15" hidden="false" customHeight="false" outlineLevel="0" collapsed="false">
      <c r="A54" s="9"/>
      <c r="B54" s="9"/>
      <c r="C54" s="11"/>
      <c r="D54" s="20"/>
      <c r="E54" s="11"/>
      <c r="F54" s="15" t="str">
        <f aca="false">IF($A54="","",N(C54)*N(D54)/60)</f>
        <v/>
      </c>
      <c r="G54" s="13" t="str">
        <f aca="false">IF($A54="","",SUMIFS(재료비BOM!$G$5:$G$304,재료비BOM!$A$5:$A$304,$A54))</f>
        <v/>
      </c>
      <c r="H54" s="13" t="str">
        <f aca="false">IF(OR($A54="",N(C54)=0),"",IF(기본설정!$B$22=0,0,기본설정!$B$6*F54/기본설정!$B$22/C54))</f>
        <v/>
      </c>
      <c r="I54" s="13" t="str">
        <f aca="false">IF(OR($A54="",N(C54)=0),"",(IF(기본설정!$B$22=0,0,F54/기본설정!$B$22)*SUMIFS(기본설정!$B$9:$B$18,기본설정!$C$9:$C$18,"작업시간")+IF(기본설정!$B$23=0,0,C54/기본설정!$B$23)*SUMIFS(기본설정!$B$9:$B$18,기본설정!$C$9:$C$18,"생산수량")+IF(기본설정!$B$24=0,0,C54*G54/기본설정!$B$24)*SUMIFS(기본설정!$B$9:$B$18,기본설정!$C$9:$C$18,"재료비"))/C54)</f>
        <v/>
      </c>
      <c r="J54" s="13" t="str">
        <f aca="false">IF(OR($A54="",N(C54)=0),"",G54+H54+I54)</f>
        <v/>
      </c>
      <c r="K54" s="13" t="str">
        <f aca="false">IF(J54="","",N(E54)-J54)</f>
        <v/>
      </c>
      <c r="L54" s="21" t="str">
        <f aca="false">IF(OR(J54="",N(E54)=0),"",K54/E54)</f>
        <v/>
      </c>
      <c r="M54" s="13" t="str">
        <f aca="false">IF(J54="","",J54*C54)</f>
        <v/>
      </c>
    </row>
    <row r="56" customFormat="false" ht="17.15" hidden="false" customHeight="false" outlineLevel="0" collapsed="false">
      <c r="A56" s="12" t="s">
        <v>74</v>
      </c>
      <c r="B56" s="22" t="s">
        <v>75</v>
      </c>
      <c r="M56" s="23" t="n">
        <f aca="false">SUM(M5:M54)</f>
        <v>0</v>
      </c>
    </row>
    <row r="57" customFormat="false" ht="17.15" hidden="false" customHeight="false" outlineLevel="0" collapsed="false">
      <c r="B57" s="22" t="s">
        <v>76</v>
      </c>
      <c r="M57" s="23" t="n">
        <f aca="false">기본설정!$B$24+IF(기본설정!$B$22=0,0,기본설정!$B$6)+IF(기본설정!$B$22=0,0,기본설정!$B$19)</f>
        <v>0</v>
      </c>
    </row>
    <row r="58" customFormat="false" ht="17.15" hidden="false" customHeight="false" outlineLevel="0" collapsed="false">
      <c r="B58" s="22" t="s">
        <v>77</v>
      </c>
      <c r="M58" s="23" t="n">
        <f aca="false">ROUND(M56-M57,0)</f>
        <v>0</v>
      </c>
    </row>
    <row r="60" customFormat="false" ht="15" hidden="false" customHeight="false" outlineLevel="0" collapsed="false">
      <c r="A60" s="16" t="s">
        <v>18</v>
      </c>
    </row>
    <row r="61" customFormat="false" ht="15" hidden="false" customHeight="false" outlineLevel="0" collapsed="false">
      <c r="A61" s="17" t="s">
        <v>50</v>
      </c>
    </row>
  </sheetData>
  <autoFilter ref="A4:M54"/>
  <conditionalFormatting sqref="L5:L54">
    <cfRule type="expression" priority="2" aboveAverage="0" equalAverage="0" bottom="0" percent="0" rank="0" text="" dxfId="4">
      <formula>AND(ISNUMBER($L5),$L5&lt;0)</formula>
    </cfRule>
    <cfRule type="expression" priority="3" aboveAverage="0" equalAverage="0" bottom="0" percent="0" rank="0" text="" dxfId="5">
      <formula>AND(ISNUMBER($L5),$L5&lt;0.1)</formula>
    </cfRule>
  </conditionalFormatting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60"/>
  </cols>
  <sheetData>
    <row r="1" customFormat="false" ht="23.1" hidden="false" customHeight="false" outlineLevel="0" collapsed="false">
      <c r="A1" s="6" t="s">
        <v>19</v>
      </c>
    </row>
    <row r="2" customFormat="false" ht="15" hidden="false" customHeight="false" outlineLevel="0" collapsed="false">
      <c r="A2" s="24" t="s">
        <v>78</v>
      </c>
    </row>
    <row r="4" customFormat="false" ht="30" hidden="false" customHeight="true" outlineLevel="0" collapsed="false">
      <c r="A4" s="8" t="s">
        <v>21</v>
      </c>
      <c r="B4" s="8" t="s">
        <v>22</v>
      </c>
      <c r="C4" s="8" t="s">
        <v>23</v>
      </c>
      <c r="D4" s="8" t="s">
        <v>24</v>
      </c>
    </row>
    <row r="5" customFormat="false" ht="15" hidden="false" customHeight="false" outlineLevel="0" collapsed="false">
      <c r="A5" s="9" t="s">
        <v>25</v>
      </c>
      <c r="B5" s="10" t="s">
        <v>79</v>
      </c>
      <c r="C5" s="9"/>
      <c r="D5" s="9" t="s">
        <v>26</v>
      </c>
    </row>
    <row r="6" customFormat="false" ht="15" hidden="false" customHeight="false" outlineLevel="0" collapsed="false">
      <c r="A6" s="9" t="s">
        <v>27</v>
      </c>
      <c r="B6" s="11" t="n">
        <v>18000000</v>
      </c>
      <c r="C6" s="9" t="s">
        <v>28</v>
      </c>
      <c r="D6" s="9" t="s">
        <v>29</v>
      </c>
    </row>
    <row r="8" customFormat="false" ht="15" hidden="false" customHeight="false" outlineLevel="0" collapsed="false">
      <c r="A8" s="12" t="s">
        <v>30</v>
      </c>
    </row>
    <row r="9" customFormat="false" ht="15" hidden="false" customHeight="false" outlineLevel="0" collapsed="false">
      <c r="A9" s="9" t="s">
        <v>31</v>
      </c>
      <c r="B9" s="11" t="n">
        <v>2400000</v>
      </c>
      <c r="C9" s="9" t="s">
        <v>28</v>
      </c>
      <c r="D9" s="9" t="s">
        <v>80</v>
      </c>
    </row>
    <row r="10" customFormat="false" ht="15" hidden="false" customHeight="false" outlineLevel="0" collapsed="false">
      <c r="A10" s="9" t="s">
        <v>33</v>
      </c>
      <c r="B10" s="11" t="n">
        <v>3000000</v>
      </c>
      <c r="C10" s="9" t="s">
        <v>28</v>
      </c>
      <c r="D10" s="9" t="s">
        <v>81</v>
      </c>
    </row>
    <row r="11" customFormat="false" ht="15" hidden="false" customHeight="false" outlineLevel="0" collapsed="false">
      <c r="A11" s="9" t="s">
        <v>35</v>
      </c>
      <c r="B11" s="11" t="n">
        <v>1500000</v>
      </c>
      <c r="C11" s="9" t="s">
        <v>28</v>
      </c>
      <c r="D11" s="9" t="s">
        <v>82</v>
      </c>
    </row>
    <row r="12" customFormat="false" ht="15" hidden="false" customHeight="false" outlineLevel="0" collapsed="false">
      <c r="A12" s="9" t="s">
        <v>37</v>
      </c>
      <c r="B12" s="11" t="n">
        <v>600000</v>
      </c>
      <c r="C12" s="9" t="s">
        <v>38</v>
      </c>
      <c r="D12" s="9" t="s">
        <v>83</v>
      </c>
    </row>
    <row r="13" customFormat="false" ht="15" hidden="false" customHeight="false" outlineLevel="0" collapsed="false">
      <c r="A13" s="9" t="s">
        <v>40</v>
      </c>
      <c r="B13" s="11" t="n">
        <v>450000</v>
      </c>
      <c r="C13" s="9" t="s">
        <v>41</v>
      </c>
      <c r="D13" s="9" t="s">
        <v>84</v>
      </c>
    </row>
    <row r="14" customFormat="false" ht="15" hidden="false" customHeight="false" outlineLevel="0" collapsed="false">
      <c r="A14" s="9" t="s">
        <v>43</v>
      </c>
      <c r="B14" s="11" t="n">
        <v>350000</v>
      </c>
      <c r="C14" s="9" t="s">
        <v>28</v>
      </c>
      <c r="D14" s="25" t="s">
        <v>85</v>
      </c>
    </row>
    <row r="15" customFormat="false" ht="15" hidden="false" customHeight="false" outlineLevel="0" collapsed="false">
      <c r="A15" s="25"/>
      <c r="B15" s="11"/>
      <c r="C15" s="9"/>
      <c r="D15" s="25"/>
    </row>
    <row r="16" customFormat="false" ht="15" hidden="false" customHeight="false" outlineLevel="0" collapsed="false">
      <c r="A16" s="25"/>
      <c r="B16" s="11"/>
      <c r="C16" s="9"/>
      <c r="D16" s="25"/>
    </row>
    <row r="17" customFormat="false" ht="15" hidden="false" customHeight="false" outlineLevel="0" collapsed="false">
      <c r="A17" s="25"/>
      <c r="B17" s="11"/>
      <c r="C17" s="9"/>
      <c r="D17" s="25"/>
    </row>
    <row r="18" customFormat="false" ht="15" hidden="false" customHeight="false" outlineLevel="0" collapsed="false">
      <c r="A18" s="25"/>
      <c r="B18" s="11"/>
      <c r="C18" s="9"/>
      <c r="D18" s="25"/>
    </row>
    <row r="19" customFormat="false" ht="27.6" hidden="false" customHeight="false" outlineLevel="0" collapsed="false">
      <c r="A19" s="9" t="s">
        <v>44</v>
      </c>
      <c r="B19" s="13" t="n">
        <f aca="false">SUM(B9:B18)</f>
        <v>8300000</v>
      </c>
      <c r="C19" s="25"/>
      <c r="D19" s="14" t="s">
        <v>45</v>
      </c>
    </row>
    <row r="21" customFormat="false" ht="17.15" hidden="false" customHeight="false" outlineLevel="0" collapsed="false">
      <c r="A21" s="12" t="s">
        <v>46</v>
      </c>
    </row>
    <row r="22" customFormat="false" ht="15" hidden="false" customHeight="false" outlineLevel="0" collapsed="false">
      <c r="A22" s="9" t="s">
        <v>47</v>
      </c>
      <c r="B22" s="15" t="n">
        <f aca="false">SUM(예시_제품별원가!$F$5:$F$54)</f>
        <v>477.5</v>
      </c>
      <c r="C22" s="25"/>
      <c r="D22" s="25"/>
    </row>
    <row r="23" customFormat="false" ht="15" hidden="false" customHeight="false" outlineLevel="0" collapsed="false">
      <c r="A23" s="9" t="s">
        <v>48</v>
      </c>
      <c r="B23" s="13" t="n">
        <f aca="false">SUM(예시_제품별원가!$C$5:$C$54)</f>
        <v>2450</v>
      </c>
      <c r="C23" s="25"/>
      <c r="D23" s="25"/>
    </row>
    <row r="24" customFormat="false" ht="15" hidden="false" customHeight="false" outlineLevel="0" collapsed="false">
      <c r="A24" s="9" t="s">
        <v>49</v>
      </c>
      <c r="B24" s="13" t="n">
        <f aca="false">SUMPRODUCT(예시_제품별원가!$C$5:$C$54,예시_제품별원가!$G$5:$G$54)</f>
        <v>51794860</v>
      </c>
      <c r="C24" s="25"/>
      <c r="D24" s="25"/>
    </row>
    <row r="27" customFormat="false" ht="15" hidden="false" customHeight="false" outlineLevel="0" collapsed="false">
      <c r="A27" s="16" t="s">
        <v>18</v>
      </c>
    </row>
    <row r="28" customFormat="false" ht="15" hidden="false" customHeight="false" outlineLevel="0" collapsed="false">
      <c r="A28" s="17" t="s">
        <v>50</v>
      </c>
    </row>
  </sheetData>
  <dataValidations count="1">
    <dataValidation allowBlank="true" error="작업시간·생산수량·재료비 가운데 고르세요." errorStyle="stop" errorTitle="배부기준" operator="between" showDropDown="false" showErrorMessage="true" showInputMessage="false" sqref="C9:C18" type="list">
      <formula1>"작업시간,생산수량,재료비"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7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24"/>
  </cols>
  <sheetData>
    <row r="1" customFormat="false" ht="23.1" hidden="false" customHeight="false" outlineLevel="0" collapsed="false">
      <c r="A1" s="6" t="s">
        <v>51</v>
      </c>
    </row>
    <row r="2" customFormat="false" ht="15" hidden="false" customHeight="false" outlineLevel="0" collapsed="false">
      <c r="A2" s="24" t="s">
        <v>78</v>
      </c>
    </row>
    <row r="4" customFormat="false" ht="30" hidden="false" customHeight="true" outlineLevel="0" collapsed="false">
      <c r="A4" s="8" t="s">
        <v>53</v>
      </c>
      <c r="B4" s="8" t="s">
        <v>54</v>
      </c>
      <c r="C4" s="8" t="s">
        <v>55</v>
      </c>
      <c r="D4" s="8" t="s">
        <v>56</v>
      </c>
      <c r="E4" s="8" t="s">
        <v>57</v>
      </c>
      <c r="F4" s="8" t="s">
        <v>58</v>
      </c>
      <c r="G4" s="8" t="s">
        <v>59</v>
      </c>
      <c r="H4" s="8" t="s">
        <v>60</v>
      </c>
    </row>
    <row r="5" customFormat="false" ht="15" hidden="false" customHeight="false" outlineLevel="0" collapsed="false">
      <c r="A5" s="25" t="s">
        <v>86</v>
      </c>
      <c r="B5" s="9" t="s">
        <v>87</v>
      </c>
      <c r="C5" s="9" t="s">
        <v>88</v>
      </c>
      <c r="D5" s="18" t="n">
        <v>0.25</v>
      </c>
      <c r="E5" s="11" t="n">
        <v>58000</v>
      </c>
      <c r="F5" s="19" t="n">
        <v>0.03</v>
      </c>
      <c r="G5" s="15" t="n">
        <f aca="false">IF(OR(A5="",D5=""),"",D5*N(E5)*(1+N(F5)))</f>
        <v>14935</v>
      </c>
      <c r="H5" s="9" t="s">
        <v>89</v>
      </c>
    </row>
    <row r="6" customFormat="false" ht="15" hidden="false" customHeight="false" outlineLevel="0" collapsed="false">
      <c r="A6" s="25" t="s">
        <v>86</v>
      </c>
      <c r="B6" s="9" t="s">
        <v>90</v>
      </c>
      <c r="C6" s="25" t="s">
        <v>91</v>
      </c>
      <c r="D6" s="18" t="n">
        <v>8</v>
      </c>
      <c r="E6" s="11" t="n">
        <v>45</v>
      </c>
      <c r="F6" s="19" t="n">
        <v>0.02</v>
      </c>
      <c r="G6" s="15" t="n">
        <f aca="false">IF(OR(A6="",D6=""),"",D6*N(E6)*(1+N(F6)))</f>
        <v>367.2</v>
      </c>
      <c r="H6" s="25"/>
    </row>
    <row r="7" customFormat="false" ht="15" hidden="false" customHeight="false" outlineLevel="0" collapsed="false">
      <c r="A7" s="25" t="s">
        <v>86</v>
      </c>
      <c r="B7" s="9" t="s">
        <v>92</v>
      </c>
      <c r="C7" s="25" t="s">
        <v>91</v>
      </c>
      <c r="D7" s="18" t="n">
        <v>8</v>
      </c>
      <c r="E7" s="11" t="n">
        <v>30</v>
      </c>
      <c r="F7" s="19" t="n">
        <v>0.02</v>
      </c>
      <c r="G7" s="15" t="n">
        <f aca="false">IF(OR(A7="",D7=""),"",D7*N(E7)*(1+N(F7)))</f>
        <v>244.8</v>
      </c>
      <c r="H7" s="25"/>
    </row>
    <row r="8" customFormat="false" ht="15" hidden="false" customHeight="false" outlineLevel="0" collapsed="false">
      <c r="A8" s="25" t="s">
        <v>86</v>
      </c>
      <c r="B8" s="9" t="s">
        <v>93</v>
      </c>
      <c r="C8" s="25" t="s">
        <v>94</v>
      </c>
      <c r="D8" s="18" t="n">
        <v>0.4</v>
      </c>
      <c r="E8" s="11" t="n">
        <v>9500</v>
      </c>
      <c r="F8" s="19" t="n">
        <v>0.08</v>
      </c>
      <c r="G8" s="15" t="n">
        <f aca="false">IF(OR(A8="",D8=""),"",D8*N(E8)*(1+N(F8)))</f>
        <v>4104</v>
      </c>
      <c r="H8" s="25"/>
    </row>
    <row r="9" customFormat="false" ht="15" hidden="false" customHeight="false" outlineLevel="0" collapsed="false">
      <c r="A9" s="25" t="s">
        <v>95</v>
      </c>
      <c r="B9" s="9" t="s">
        <v>96</v>
      </c>
      <c r="C9" s="9" t="s">
        <v>97</v>
      </c>
      <c r="D9" s="18" t="n">
        <v>0.5</v>
      </c>
      <c r="E9" s="11" t="n">
        <v>21000</v>
      </c>
      <c r="F9" s="19" t="n">
        <v>0.05</v>
      </c>
      <c r="G9" s="15" t="n">
        <f aca="false">IF(OR(A9="",D9=""),"",D9*N(E9)*(1+N(F9)))</f>
        <v>11025</v>
      </c>
      <c r="H9" s="25"/>
    </row>
    <row r="10" customFormat="false" ht="15" hidden="false" customHeight="false" outlineLevel="0" collapsed="false">
      <c r="A10" s="25" t="s">
        <v>95</v>
      </c>
      <c r="B10" s="9" t="s">
        <v>98</v>
      </c>
      <c r="C10" s="25" t="s">
        <v>91</v>
      </c>
      <c r="D10" s="18" t="n">
        <v>2</v>
      </c>
      <c r="E10" s="11" t="n">
        <v>380</v>
      </c>
      <c r="F10" s="19" t="n">
        <v>0.01</v>
      </c>
      <c r="G10" s="15" t="n">
        <f aca="false">IF(OR(A10="",D10=""),"",D10*N(E10)*(1+N(F10)))</f>
        <v>767.6</v>
      </c>
      <c r="H10" s="25"/>
    </row>
    <row r="11" customFormat="false" ht="15" hidden="false" customHeight="false" outlineLevel="0" collapsed="false">
      <c r="A11" s="25" t="s">
        <v>95</v>
      </c>
      <c r="B11" s="9" t="s">
        <v>90</v>
      </c>
      <c r="C11" s="25" t="s">
        <v>91</v>
      </c>
      <c r="D11" s="18" t="n">
        <v>4</v>
      </c>
      <c r="E11" s="11" t="n">
        <v>45</v>
      </c>
      <c r="F11" s="19" t="n">
        <v>0.02</v>
      </c>
      <c r="G11" s="15" t="n">
        <f aca="false">IF(OR(A11="",D11=""),"",D11*N(E11)*(1+N(F11)))</f>
        <v>183.6</v>
      </c>
      <c r="H11" s="25"/>
    </row>
    <row r="12" customFormat="false" ht="15" hidden="false" customHeight="false" outlineLevel="0" collapsed="false">
      <c r="A12" s="25" t="s">
        <v>99</v>
      </c>
      <c r="B12" s="9" t="s">
        <v>87</v>
      </c>
      <c r="C12" s="9" t="s">
        <v>88</v>
      </c>
      <c r="D12" s="18" t="n">
        <v>0.6</v>
      </c>
      <c r="E12" s="11" t="n">
        <v>58000</v>
      </c>
      <c r="F12" s="19" t="n">
        <v>0.03</v>
      </c>
      <c r="G12" s="15" t="n">
        <f aca="false">IF(OR(A12="",D12=""),"",D12*N(E12)*(1+N(F12)))</f>
        <v>35844</v>
      </c>
      <c r="H12" s="25"/>
    </row>
    <row r="13" customFormat="false" ht="15" hidden="false" customHeight="false" outlineLevel="0" collapsed="false">
      <c r="A13" s="25" t="s">
        <v>99</v>
      </c>
      <c r="B13" s="9" t="s">
        <v>100</v>
      </c>
      <c r="C13" s="25" t="s">
        <v>91</v>
      </c>
      <c r="D13" s="18" t="n">
        <v>1</v>
      </c>
      <c r="E13" s="11" t="n">
        <v>18500</v>
      </c>
      <c r="F13" s="19" t="n">
        <v>0</v>
      </c>
      <c r="G13" s="15" t="n">
        <f aca="false">IF(OR(A13="",D13=""),"",D13*N(E13)*(1+N(F13)))</f>
        <v>18500</v>
      </c>
      <c r="H13" s="9" t="s">
        <v>101</v>
      </c>
    </row>
    <row r="14" customFormat="false" ht="15" hidden="false" customHeight="false" outlineLevel="0" collapsed="false">
      <c r="A14" s="25" t="s">
        <v>99</v>
      </c>
      <c r="B14" s="9" t="s">
        <v>102</v>
      </c>
      <c r="C14" s="9" t="s">
        <v>103</v>
      </c>
      <c r="D14" s="18" t="n">
        <v>1</v>
      </c>
      <c r="E14" s="11" t="n">
        <v>900</v>
      </c>
      <c r="F14" s="19" t="n">
        <v>0</v>
      </c>
      <c r="G14" s="15" t="n">
        <f aca="false">IF(OR(A14="",D14=""),"",D14*N(E14)*(1+N(F14)))</f>
        <v>900</v>
      </c>
      <c r="H14" s="25"/>
    </row>
    <row r="15" customFormat="false" ht="15" hidden="false" customHeight="false" outlineLevel="0" collapsed="false">
      <c r="A15" s="25" t="s">
        <v>104</v>
      </c>
      <c r="B15" s="9" t="s">
        <v>105</v>
      </c>
      <c r="C15" s="25" t="s">
        <v>91</v>
      </c>
      <c r="D15" s="18" t="n">
        <v>2</v>
      </c>
      <c r="E15" s="11" t="n">
        <v>6500</v>
      </c>
      <c r="F15" s="19" t="n">
        <v>0.01</v>
      </c>
      <c r="G15" s="15" t="n">
        <f aca="false">IF(OR(A15="",D15=""),"",D15*N(E15)*(1+N(F15)))</f>
        <v>13130</v>
      </c>
      <c r="H15" s="9" t="s">
        <v>101</v>
      </c>
    </row>
    <row r="16" customFormat="false" ht="15" hidden="false" customHeight="false" outlineLevel="0" collapsed="false">
      <c r="A16" s="25" t="s">
        <v>104</v>
      </c>
      <c r="B16" s="9" t="s">
        <v>106</v>
      </c>
      <c r="C16" s="9" t="s">
        <v>103</v>
      </c>
      <c r="D16" s="18" t="n">
        <v>0.5</v>
      </c>
      <c r="E16" s="11" t="n">
        <v>1200</v>
      </c>
      <c r="F16" s="19" t="n">
        <v>0</v>
      </c>
      <c r="G16" s="15" t="n">
        <f aca="false">IF(OR(A16="",D16=""),"",D16*N(E16)*(1+N(F16)))</f>
        <v>600</v>
      </c>
      <c r="H16" s="25"/>
    </row>
    <row r="17" customFormat="false" ht="15" hidden="false" customHeight="false" outlineLevel="0" collapsed="false">
      <c r="A17" s="25"/>
      <c r="B17" s="25"/>
      <c r="C17" s="25"/>
      <c r="D17" s="18"/>
      <c r="E17" s="11"/>
      <c r="F17" s="19"/>
      <c r="G17" s="15" t="str">
        <f aca="false">IF(OR(A17="",D17=""),"",D17*N(E17)*(1+N(F17)))</f>
        <v/>
      </c>
      <c r="H17" s="25"/>
    </row>
    <row r="18" customFormat="false" ht="15" hidden="false" customHeight="false" outlineLevel="0" collapsed="false">
      <c r="A18" s="25"/>
      <c r="B18" s="25"/>
      <c r="C18" s="25"/>
      <c r="D18" s="18"/>
      <c r="E18" s="11"/>
      <c r="F18" s="19"/>
      <c r="G18" s="15" t="str">
        <f aca="false">IF(OR(A18="",D18=""),"",D18*N(E18)*(1+N(F18)))</f>
        <v/>
      </c>
      <c r="H18" s="25"/>
    </row>
    <row r="19" customFormat="false" ht="15" hidden="false" customHeight="false" outlineLevel="0" collapsed="false">
      <c r="A19" s="25"/>
      <c r="B19" s="25"/>
      <c r="C19" s="25"/>
      <c r="D19" s="18"/>
      <c r="E19" s="11"/>
      <c r="F19" s="19"/>
      <c r="G19" s="15" t="str">
        <f aca="false">IF(OR(A19="",D19=""),"",D19*N(E19)*(1+N(F19)))</f>
        <v/>
      </c>
      <c r="H19" s="25"/>
    </row>
    <row r="20" customFormat="false" ht="15" hidden="false" customHeight="false" outlineLevel="0" collapsed="false">
      <c r="A20" s="25"/>
      <c r="B20" s="25"/>
      <c r="C20" s="25"/>
      <c r="D20" s="18"/>
      <c r="E20" s="11"/>
      <c r="F20" s="19"/>
      <c r="G20" s="15" t="str">
        <f aca="false">IF(OR(A20="",D20=""),"",D20*N(E20)*(1+N(F20)))</f>
        <v/>
      </c>
      <c r="H20" s="25"/>
    </row>
    <row r="21" customFormat="false" ht="15" hidden="false" customHeight="false" outlineLevel="0" collapsed="false">
      <c r="A21" s="25"/>
      <c r="B21" s="25"/>
      <c r="C21" s="25"/>
      <c r="D21" s="18"/>
      <c r="E21" s="11"/>
      <c r="F21" s="19"/>
      <c r="G21" s="15" t="str">
        <f aca="false">IF(OR(A21="",D21=""),"",D21*N(E21)*(1+N(F21)))</f>
        <v/>
      </c>
      <c r="H21" s="25"/>
    </row>
    <row r="22" customFormat="false" ht="15" hidden="false" customHeight="false" outlineLevel="0" collapsed="false">
      <c r="A22" s="25"/>
      <c r="B22" s="25"/>
      <c r="C22" s="25"/>
      <c r="D22" s="18"/>
      <c r="E22" s="11"/>
      <c r="F22" s="19"/>
      <c r="G22" s="15" t="str">
        <f aca="false">IF(OR(A22="",D22=""),"",D22*N(E22)*(1+N(F22)))</f>
        <v/>
      </c>
      <c r="H22" s="25"/>
    </row>
    <row r="23" customFormat="false" ht="15" hidden="false" customHeight="false" outlineLevel="0" collapsed="false">
      <c r="A23" s="25"/>
      <c r="B23" s="25"/>
      <c r="C23" s="25"/>
      <c r="D23" s="18"/>
      <c r="E23" s="11"/>
      <c r="F23" s="19"/>
      <c r="G23" s="15" t="str">
        <f aca="false">IF(OR(A23="",D23=""),"",D23*N(E23)*(1+N(F23)))</f>
        <v/>
      </c>
      <c r="H23" s="25"/>
    </row>
    <row r="24" customFormat="false" ht="15" hidden="false" customHeight="false" outlineLevel="0" collapsed="false">
      <c r="A24" s="25"/>
      <c r="B24" s="25"/>
      <c r="C24" s="25"/>
      <c r="D24" s="18"/>
      <c r="E24" s="11"/>
      <c r="F24" s="19"/>
      <c r="G24" s="15" t="str">
        <f aca="false">IF(OR(A24="",D24=""),"",D24*N(E24)*(1+N(F24)))</f>
        <v/>
      </c>
      <c r="H24" s="25"/>
    </row>
    <row r="25" customFormat="false" ht="15" hidden="false" customHeight="false" outlineLevel="0" collapsed="false">
      <c r="A25" s="25"/>
      <c r="B25" s="25"/>
      <c r="C25" s="25"/>
      <c r="D25" s="18"/>
      <c r="E25" s="11"/>
      <c r="F25" s="19"/>
      <c r="G25" s="15" t="str">
        <f aca="false">IF(OR(A25="",D25=""),"",D25*N(E25)*(1+N(F25)))</f>
        <v/>
      </c>
      <c r="H25" s="25"/>
    </row>
    <row r="26" customFormat="false" ht="15" hidden="false" customHeight="false" outlineLevel="0" collapsed="false">
      <c r="A26" s="25"/>
      <c r="B26" s="25"/>
      <c r="C26" s="25"/>
      <c r="D26" s="18"/>
      <c r="E26" s="11"/>
      <c r="F26" s="19"/>
      <c r="G26" s="15" t="str">
        <f aca="false">IF(OR(A26="",D26=""),"",D26*N(E26)*(1+N(F26)))</f>
        <v/>
      </c>
      <c r="H26" s="25"/>
    </row>
    <row r="27" customFormat="false" ht="15" hidden="false" customHeight="false" outlineLevel="0" collapsed="false">
      <c r="A27" s="25"/>
      <c r="B27" s="25"/>
      <c r="C27" s="25"/>
      <c r="D27" s="18"/>
      <c r="E27" s="11"/>
      <c r="F27" s="19"/>
      <c r="G27" s="15" t="str">
        <f aca="false">IF(OR(A27="",D27=""),"",D27*N(E27)*(1+N(F27)))</f>
        <v/>
      </c>
      <c r="H27" s="25"/>
    </row>
    <row r="28" customFormat="false" ht="15" hidden="false" customHeight="false" outlineLevel="0" collapsed="false">
      <c r="A28" s="25"/>
      <c r="B28" s="25"/>
      <c r="C28" s="25"/>
      <c r="D28" s="18"/>
      <c r="E28" s="11"/>
      <c r="F28" s="19"/>
      <c r="G28" s="15" t="str">
        <f aca="false">IF(OR(A28="",D28=""),"",D28*N(E28)*(1+N(F28)))</f>
        <v/>
      </c>
      <c r="H28" s="25"/>
    </row>
    <row r="29" customFormat="false" ht="15" hidden="false" customHeight="false" outlineLevel="0" collapsed="false">
      <c r="A29" s="25"/>
      <c r="B29" s="25"/>
      <c r="C29" s="25"/>
      <c r="D29" s="18"/>
      <c r="E29" s="11"/>
      <c r="F29" s="19"/>
      <c r="G29" s="15" t="str">
        <f aca="false">IF(OR(A29="",D29=""),"",D29*N(E29)*(1+N(F29)))</f>
        <v/>
      </c>
      <c r="H29" s="25"/>
    </row>
    <row r="30" customFormat="false" ht="15" hidden="false" customHeight="false" outlineLevel="0" collapsed="false">
      <c r="A30" s="25"/>
      <c r="B30" s="25"/>
      <c r="C30" s="25"/>
      <c r="D30" s="18"/>
      <c r="E30" s="11"/>
      <c r="F30" s="19"/>
      <c r="G30" s="15" t="str">
        <f aca="false">IF(OR(A30="",D30=""),"",D30*N(E30)*(1+N(F30)))</f>
        <v/>
      </c>
      <c r="H30" s="25"/>
    </row>
    <row r="31" customFormat="false" ht="15" hidden="false" customHeight="false" outlineLevel="0" collapsed="false">
      <c r="A31" s="25"/>
      <c r="B31" s="25"/>
      <c r="C31" s="25"/>
      <c r="D31" s="18"/>
      <c r="E31" s="11"/>
      <c r="F31" s="19"/>
      <c r="G31" s="15" t="str">
        <f aca="false">IF(OR(A31="",D31=""),"",D31*N(E31)*(1+N(F31)))</f>
        <v/>
      </c>
      <c r="H31" s="25"/>
    </row>
    <row r="32" customFormat="false" ht="15" hidden="false" customHeight="false" outlineLevel="0" collapsed="false">
      <c r="A32" s="25"/>
      <c r="B32" s="25"/>
      <c r="C32" s="25"/>
      <c r="D32" s="18"/>
      <c r="E32" s="11"/>
      <c r="F32" s="19"/>
      <c r="G32" s="15" t="str">
        <f aca="false">IF(OR(A32="",D32=""),"",D32*N(E32)*(1+N(F32)))</f>
        <v/>
      </c>
      <c r="H32" s="25"/>
    </row>
    <row r="33" customFormat="false" ht="15" hidden="false" customHeight="false" outlineLevel="0" collapsed="false">
      <c r="A33" s="25"/>
      <c r="B33" s="25"/>
      <c r="C33" s="25"/>
      <c r="D33" s="18"/>
      <c r="E33" s="11"/>
      <c r="F33" s="19"/>
      <c r="G33" s="15" t="str">
        <f aca="false">IF(OR(A33="",D33=""),"",D33*N(E33)*(1+N(F33)))</f>
        <v/>
      </c>
      <c r="H33" s="25"/>
    </row>
    <row r="34" customFormat="false" ht="15" hidden="false" customHeight="false" outlineLevel="0" collapsed="false">
      <c r="A34" s="25"/>
      <c r="B34" s="25"/>
      <c r="C34" s="25"/>
      <c r="D34" s="18"/>
      <c r="E34" s="11"/>
      <c r="F34" s="19"/>
      <c r="G34" s="15" t="str">
        <f aca="false">IF(OR(A34="",D34=""),"",D34*N(E34)*(1+N(F34)))</f>
        <v/>
      </c>
      <c r="H34" s="25"/>
    </row>
    <row r="35" customFormat="false" ht="15" hidden="false" customHeight="false" outlineLevel="0" collapsed="false">
      <c r="A35" s="25"/>
      <c r="B35" s="25"/>
      <c r="C35" s="25"/>
      <c r="D35" s="18"/>
      <c r="E35" s="11"/>
      <c r="F35" s="19"/>
      <c r="G35" s="15" t="str">
        <f aca="false">IF(OR(A35="",D35=""),"",D35*N(E35)*(1+N(F35)))</f>
        <v/>
      </c>
      <c r="H35" s="25"/>
    </row>
    <row r="36" customFormat="false" ht="15" hidden="false" customHeight="false" outlineLevel="0" collapsed="false">
      <c r="A36" s="25"/>
      <c r="B36" s="25"/>
      <c r="C36" s="25"/>
      <c r="D36" s="18"/>
      <c r="E36" s="11"/>
      <c r="F36" s="19"/>
      <c r="G36" s="15" t="str">
        <f aca="false">IF(OR(A36="",D36=""),"",D36*N(E36)*(1+N(F36)))</f>
        <v/>
      </c>
      <c r="H36" s="25"/>
    </row>
    <row r="37" customFormat="false" ht="15" hidden="false" customHeight="false" outlineLevel="0" collapsed="false">
      <c r="A37" s="25"/>
      <c r="B37" s="25"/>
      <c r="C37" s="25"/>
      <c r="D37" s="18"/>
      <c r="E37" s="11"/>
      <c r="F37" s="19"/>
      <c r="G37" s="15" t="str">
        <f aca="false">IF(OR(A37="",D37=""),"",D37*N(E37)*(1+N(F37)))</f>
        <v/>
      </c>
      <c r="H37" s="25"/>
    </row>
    <row r="38" customFormat="false" ht="15" hidden="false" customHeight="false" outlineLevel="0" collapsed="false">
      <c r="A38" s="25"/>
      <c r="B38" s="25"/>
      <c r="C38" s="25"/>
      <c r="D38" s="18"/>
      <c r="E38" s="11"/>
      <c r="F38" s="19"/>
      <c r="G38" s="15" t="str">
        <f aca="false">IF(OR(A38="",D38=""),"",D38*N(E38)*(1+N(F38)))</f>
        <v/>
      </c>
      <c r="H38" s="25"/>
    </row>
    <row r="39" customFormat="false" ht="15" hidden="false" customHeight="false" outlineLevel="0" collapsed="false">
      <c r="A39" s="25"/>
      <c r="B39" s="25"/>
      <c r="C39" s="25"/>
      <c r="D39" s="18"/>
      <c r="E39" s="11"/>
      <c r="F39" s="19"/>
      <c r="G39" s="15" t="str">
        <f aca="false">IF(OR(A39="",D39=""),"",D39*N(E39)*(1+N(F39)))</f>
        <v/>
      </c>
      <c r="H39" s="25"/>
    </row>
    <row r="40" customFormat="false" ht="15" hidden="false" customHeight="false" outlineLevel="0" collapsed="false">
      <c r="A40" s="25"/>
      <c r="B40" s="25"/>
      <c r="C40" s="25"/>
      <c r="D40" s="18"/>
      <c r="E40" s="11"/>
      <c r="F40" s="19"/>
      <c r="G40" s="15" t="str">
        <f aca="false">IF(OR(A40="",D40=""),"",D40*N(E40)*(1+N(F40)))</f>
        <v/>
      </c>
      <c r="H40" s="25"/>
    </row>
    <row r="41" customFormat="false" ht="15" hidden="false" customHeight="false" outlineLevel="0" collapsed="false">
      <c r="A41" s="25"/>
      <c r="B41" s="25"/>
      <c r="C41" s="25"/>
      <c r="D41" s="18"/>
      <c r="E41" s="11"/>
      <c r="F41" s="19"/>
      <c r="G41" s="15" t="str">
        <f aca="false">IF(OR(A41="",D41=""),"",D41*N(E41)*(1+N(F41)))</f>
        <v/>
      </c>
      <c r="H41" s="25"/>
    </row>
    <row r="42" customFormat="false" ht="15" hidden="false" customHeight="false" outlineLevel="0" collapsed="false">
      <c r="A42" s="25"/>
      <c r="B42" s="25"/>
      <c r="C42" s="25"/>
      <c r="D42" s="18"/>
      <c r="E42" s="11"/>
      <c r="F42" s="19"/>
      <c r="G42" s="15" t="str">
        <f aca="false">IF(OR(A42="",D42=""),"",D42*N(E42)*(1+N(F42)))</f>
        <v/>
      </c>
      <c r="H42" s="25"/>
    </row>
    <row r="43" customFormat="false" ht="15" hidden="false" customHeight="false" outlineLevel="0" collapsed="false">
      <c r="A43" s="25"/>
      <c r="B43" s="25"/>
      <c r="C43" s="25"/>
      <c r="D43" s="18"/>
      <c r="E43" s="11"/>
      <c r="F43" s="19"/>
      <c r="G43" s="15" t="str">
        <f aca="false">IF(OR(A43="",D43=""),"",D43*N(E43)*(1+N(F43)))</f>
        <v/>
      </c>
      <c r="H43" s="25"/>
    </row>
    <row r="44" customFormat="false" ht="15" hidden="false" customHeight="false" outlineLevel="0" collapsed="false">
      <c r="A44" s="25"/>
      <c r="B44" s="25"/>
      <c r="C44" s="25"/>
      <c r="D44" s="18"/>
      <c r="E44" s="11"/>
      <c r="F44" s="19"/>
      <c r="G44" s="15" t="str">
        <f aca="false">IF(OR(A44="",D44=""),"",D44*N(E44)*(1+N(F44)))</f>
        <v/>
      </c>
      <c r="H44" s="25"/>
    </row>
    <row r="45" customFormat="false" ht="15" hidden="false" customHeight="false" outlineLevel="0" collapsed="false">
      <c r="A45" s="25"/>
      <c r="B45" s="25"/>
      <c r="C45" s="25"/>
      <c r="D45" s="18"/>
      <c r="E45" s="11"/>
      <c r="F45" s="19"/>
      <c r="G45" s="15" t="str">
        <f aca="false">IF(OR(A45="",D45=""),"",D45*N(E45)*(1+N(F45)))</f>
        <v/>
      </c>
      <c r="H45" s="25"/>
    </row>
    <row r="46" customFormat="false" ht="15" hidden="false" customHeight="false" outlineLevel="0" collapsed="false">
      <c r="A46" s="25"/>
      <c r="B46" s="25"/>
      <c r="C46" s="25"/>
      <c r="D46" s="18"/>
      <c r="E46" s="11"/>
      <c r="F46" s="19"/>
      <c r="G46" s="15" t="str">
        <f aca="false">IF(OR(A46="",D46=""),"",D46*N(E46)*(1+N(F46)))</f>
        <v/>
      </c>
      <c r="H46" s="25"/>
    </row>
    <row r="47" customFormat="false" ht="15" hidden="false" customHeight="false" outlineLevel="0" collapsed="false">
      <c r="A47" s="25"/>
      <c r="B47" s="25"/>
      <c r="C47" s="25"/>
      <c r="D47" s="18"/>
      <c r="E47" s="11"/>
      <c r="F47" s="19"/>
      <c r="G47" s="15" t="str">
        <f aca="false">IF(OR(A47="",D47=""),"",D47*N(E47)*(1+N(F47)))</f>
        <v/>
      </c>
      <c r="H47" s="25"/>
    </row>
    <row r="48" customFormat="false" ht="15" hidden="false" customHeight="false" outlineLevel="0" collapsed="false">
      <c r="A48" s="25"/>
      <c r="B48" s="25"/>
      <c r="C48" s="25"/>
      <c r="D48" s="18"/>
      <c r="E48" s="11"/>
      <c r="F48" s="19"/>
      <c r="G48" s="15" t="str">
        <f aca="false">IF(OR(A48="",D48=""),"",D48*N(E48)*(1+N(F48)))</f>
        <v/>
      </c>
      <c r="H48" s="25"/>
    </row>
    <row r="49" customFormat="false" ht="15" hidden="false" customHeight="false" outlineLevel="0" collapsed="false">
      <c r="A49" s="25"/>
      <c r="B49" s="25"/>
      <c r="C49" s="25"/>
      <c r="D49" s="18"/>
      <c r="E49" s="11"/>
      <c r="F49" s="19"/>
      <c r="G49" s="15" t="str">
        <f aca="false">IF(OR(A49="",D49=""),"",D49*N(E49)*(1+N(F49)))</f>
        <v/>
      </c>
      <c r="H49" s="25"/>
    </row>
    <row r="50" customFormat="false" ht="15" hidden="false" customHeight="false" outlineLevel="0" collapsed="false">
      <c r="A50" s="25"/>
      <c r="B50" s="25"/>
      <c r="C50" s="25"/>
      <c r="D50" s="18"/>
      <c r="E50" s="11"/>
      <c r="F50" s="19"/>
      <c r="G50" s="15" t="str">
        <f aca="false">IF(OR(A50="",D50=""),"",D50*N(E50)*(1+N(F50)))</f>
        <v/>
      </c>
      <c r="H50" s="25"/>
    </row>
    <row r="51" customFormat="false" ht="15" hidden="false" customHeight="false" outlineLevel="0" collapsed="false">
      <c r="A51" s="25"/>
      <c r="B51" s="25"/>
      <c r="C51" s="25"/>
      <c r="D51" s="18"/>
      <c r="E51" s="11"/>
      <c r="F51" s="19"/>
      <c r="G51" s="15" t="str">
        <f aca="false">IF(OR(A51="",D51=""),"",D51*N(E51)*(1+N(F51)))</f>
        <v/>
      </c>
      <c r="H51" s="25"/>
    </row>
    <row r="52" customFormat="false" ht="15" hidden="false" customHeight="false" outlineLevel="0" collapsed="false">
      <c r="A52" s="25"/>
      <c r="B52" s="25"/>
      <c r="C52" s="25"/>
      <c r="D52" s="18"/>
      <c r="E52" s="11"/>
      <c r="F52" s="19"/>
      <c r="G52" s="15" t="str">
        <f aca="false">IF(OR(A52="",D52=""),"",D52*N(E52)*(1+N(F52)))</f>
        <v/>
      </c>
      <c r="H52" s="25"/>
    </row>
    <row r="53" customFormat="false" ht="15" hidden="false" customHeight="false" outlineLevel="0" collapsed="false">
      <c r="A53" s="25"/>
      <c r="B53" s="25"/>
      <c r="C53" s="25"/>
      <c r="D53" s="18"/>
      <c r="E53" s="11"/>
      <c r="F53" s="19"/>
      <c r="G53" s="15" t="str">
        <f aca="false">IF(OR(A53="",D53=""),"",D53*N(E53)*(1+N(F53)))</f>
        <v/>
      </c>
      <c r="H53" s="25"/>
    </row>
    <row r="54" customFormat="false" ht="15" hidden="false" customHeight="false" outlineLevel="0" collapsed="false">
      <c r="A54" s="25"/>
      <c r="B54" s="25"/>
      <c r="C54" s="25"/>
      <c r="D54" s="18"/>
      <c r="E54" s="11"/>
      <c r="F54" s="19"/>
      <c r="G54" s="15" t="str">
        <f aca="false">IF(OR(A54="",D54=""),"",D54*N(E54)*(1+N(F54)))</f>
        <v/>
      </c>
      <c r="H54" s="25"/>
    </row>
    <row r="55" customFormat="false" ht="15" hidden="false" customHeight="false" outlineLevel="0" collapsed="false">
      <c r="A55" s="25"/>
      <c r="B55" s="25"/>
      <c r="C55" s="25"/>
      <c r="D55" s="18"/>
      <c r="E55" s="11"/>
      <c r="F55" s="19"/>
      <c r="G55" s="15" t="str">
        <f aca="false">IF(OR(A55="",D55=""),"",D55*N(E55)*(1+N(F55)))</f>
        <v/>
      </c>
      <c r="H55" s="25"/>
    </row>
    <row r="56" customFormat="false" ht="15" hidden="false" customHeight="false" outlineLevel="0" collapsed="false">
      <c r="A56" s="25"/>
      <c r="B56" s="25"/>
      <c r="C56" s="25"/>
      <c r="D56" s="18"/>
      <c r="E56" s="11"/>
      <c r="F56" s="19"/>
      <c r="G56" s="15" t="str">
        <f aca="false">IF(OR(A56="",D56=""),"",D56*N(E56)*(1+N(F56)))</f>
        <v/>
      </c>
      <c r="H56" s="25"/>
    </row>
    <row r="57" customFormat="false" ht="15" hidden="false" customHeight="false" outlineLevel="0" collapsed="false">
      <c r="A57" s="25"/>
      <c r="B57" s="25"/>
      <c r="C57" s="25"/>
      <c r="D57" s="18"/>
      <c r="E57" s="11"/>
      <c r="F57" s="19"/>
      <c r="G57" s="15" t="str">
        <f aca="false">IF(OR(A57="",D57=""),"",D57*N(E57)*(1+N(F57)))</f>
        <v/>
      </c>
      <c r="H57" s="25"/>
    </row>
    <row r="58" customFormat="false" ht="15" hidden="false" customHeight="false" outlineLevel="0" collapsed="false">
      <c r="A58" s="25"/>
      <c r="B58" s="25"/>
      <c r="C58" s="25"/>
      <c r="D58" s="18"/>
      <c r="E58" s="11"/>
      <c r="F58" s="19"/>
      <c r="G58" s="15" t="str">
        <f aca="false">IF(OR(A58="",D58=""),"",D58*N(E58)*(1+N(F58)))</f>
        <v/>
      </c>
      <c r="H58" s="25"/>
    </row>
    <row r="59" customFormat="false" ht="15" hidden="false" customHeight="false" outlineLevel="0" collapsed="false">
      <c r="A59" s="25"/>
      <c r="B59" s="25"/>
      <c r="C59" s="25"/>
      <c r="D59" s="18"/>
      <c r="E59" s="11"/>
      <c r="F59" s="19"/>
      <c r="G59" s="15" t="str">
        <f aca="false">IF(OR(A59="",D59=""),"",D59*N(E59)*(1+N(F59)))</f>
        <v/>
      </c>
      <c r="H59" s="25"/>
    </row>
    <row r="60" customFormat="false" ht="15" hidden="false" customHeight="false" outlineLevel="0" collapsed="false">
      <c r="A60" s="25"/>
      <c r="B60" s="25"/>
      <c r="C60" s="25"/>
      <c r="D60" s="18"/>
      <c r="E60" s="11"/>
      <c r="F60" s="19"/>
      <c r="G60" s="15" t="str">
        <f aca="false">IF(OR(A60="",D60=""),"",D60*N(E60)*(1+N(F60)))</f>
        <v/>
      </c>
      <c r="H60" s="25"/>
    </row>
    <row r="61" customFormat="false" ht="15" hidden="false" customHeight="false" outlineLevel="0" collapsed="false">
      <c r="A61" s="25"/>
      <c r="B61" s="25"/>
      <c r="C61" s="25"/>
      <c r="D61" s="18"/>
      <c r="E61" s="11"/>
      <c r="F61" s="19"/>
      <c r="G61" s="15" t="str">
        <f aca="false">IF(OR(A61="",D61=""),"",D61*N(E61)*(1+N(F61)))</f>
        <v/>
      </c>
      <c r="H61" s="25"/>
    </row>
    <row r="62" customFormat="false" ht="15" hidden="false" customHeight="false" outlineLevel="0" collapsed="false">
      <c r="A62" s="25"/>
      <c r="B62" s="25"/>
      <c r="C62" s="25"/>
      <c r="D62" s="18"/>
      <c r="E62" s="11"/>
      <c r="F62" s="19"/>
      <c r="G62" s="15" t="str">
        <f aca="false">IF(OR(A62="",D62=""),"",D62*N(E62)*(1+N(F62)))</f>
        <v/>
      </c>
      <c r="H62" s="25"/>
    </row>
    <row r="63" customFormat="false" ht="15" hidden="false" customHeight="false" outlineLevel="0" collapsed="false">
      <c r="A63" s="25"/>
      <c r="B63" s="25"/>
      <c r="C63" s="25"/>
      <c r="D63" s="18"/>
      <c r="E63" s="11"/>
      <c r="F63" s="19"/>
      <c r="G63" s="15" t="str">
        <f aca="false">IF(OR(A63="",D63=""),"",D63*N(E63)*(1+N(F63)))</f>
        <v/>
      </c>
      <c r="H63" s="25"/>
    </row>
    <row r="64" customFormat="false" ht="15" hidden="false" customHeight="false" outlineLevel="0" collapsed="false">
      <c r="A64" s="25"/>
      <c r="B64" s="25"/>
      <c r="C64" s="25"/>
      <c r="D64" s="18"/>
      <c r="E64" s="11"/>
      <c r="F64" s="19"/>
      <c r="G64" s="15" t="str">
        <f aca="false">IF(OR(A64="",D64=""),"",D64*N(E64)*(1+N(F64)))</f>
        <v/>
      </c>
      <c r="H64" s="25"/>
    </row>
    <row r="65" customFormat="false" ht="15" hidden="false" customHeight="false" outlineLevel="0" collapsed="false">
      <c r="A65" s="25"/>
      <c r="B65" s="25"/>
      <c r="C65" s="25"/>
      <c r="D65" s="18"/>
      <c r="E65" s="11"/>
      <c r="F65" s="19"/>
      <c r="G65" s="15" t="str">
        <f aca="false">IF(OR(A65="",D65=""),"",D65*N(E65)*(1+N(F65)))</f>
        <v/>
      </c>
      <c r="H65" s="25"/>
    </row>
    <row r="66" customFormat="false" ht="15" hidden="false" customHeight="false" outlineLevel="0" collapsed="false">
      <c r="A66" s="25"/>
      <c r="B66" s="25"/>
      <c r="C66" s="25"/>
      <c r="D66" s="18"/>
      <c r="E66" s="11"/>
      <c r="F66" s="19"/>
      <c r="G66" s="15" t="str">
        <f aca="false">IF(OR(A66="",D66=""),"",D66*N(E66)*(1+N(F66)))</f>
        <v/>
      </c>
      <c r="H66" s="25"/>
    </row>
    <row r="67" customFormat="false" ht="15" hidden="false" customHeight="false" outlineLevel="0" collapsed="false">
      <c r="A67" s="25"/>
      <c r="B67" s="25"/>
      <c r="C67" s="25"/>
      <c r="D67" s="18"/>
      <c r="E67" s="11"/>
      <c r="F67" s="19"/>
      <c r="G67" s="15" t="str">
        <f aca="false">IF(OR(A67="",D67=""),"",D67*N(E67)*(1+N(F67)))</f>
        <v/>
      </c>
      <c r="H67" s="25"/>
    </row>
    <row r="68" customFormat="false" ht="15" hidden="false" customHeight="false" outlineLevel="0" collapsed="false">
      <c r="A68" s="25"/>
      <c r="B68" s="25"/>
      <c r="C68" s="25"/>
      <c r="D68" s="18"/>
      <c r="E68" s="11"/>
      <c r="F68" s="19"/>
      <c r="G68" s="15" t="str">
        <f aca="false">IF(OR(A68="",D68=""),"",D68*N(E68)*(1+N(F68)))</f>
        <v/>
      </c>
      <c r="H68" s="25"/>
    </row>
    <row r="69" customFormat="false" ht="15" hidden="false" customHeight="false" outlineLevel="0" collapsed="false">
      <c r="A69" s="25"/>
      <c r="B69" s="25"/>
      <c r="C69" s="25"/>
      <c r="D69" s="18"/>
      <c r="E69" s="11"/>
      <c r="F69" s="19"/>
      <c r="G69" s="15" t="str">
        <f aca="false">IF(OR(A69="",D69=""),"",D69*N(E69)*(1+N(F69)))</f>
        <v/>
      </c>
      <c r="H69" s="25"/>
    </row>
    <row r="70" customFormat="false" ht="15" hidden="false" customHeight="false" outlineLevel="0" collapsed="false">
      <c r="A70" s="25"/>
      <c r="B70" s="25"/>
      <c r="C70" s="25"/>
      <c r="D70" s="18"/>
      <c r="E70" s="11"/>
      <c r="F70" s="19"/>
      <c r="G70" s="15" t="str">
        <f aca="false">IF(OR(A70="",D70=""),"",D70*N(E70)*(1+N(F70)))</f>
        <v/>
      </c>
      <c r="H70" s="25"/>
    </row>
    <row r="71" customFormat="false" ht="15" hidden="false" customHeight="false" outlineLevel="0" collapsed="false">
      <c r="A71" s="25"/>
      <c r="B71" s="25"/>
      <c r="C71" s="25"/>
      <c r="D71" s="18"/>
      <c r="E71" s="11"/>
      <c r="F71" s="19"/>
      <c r="G71" s="15" t="str">
        <f aca="false">IF(OR(A71="",D71=""),"",D71*N(E71)*(1+N(F71)))</f>
        <v/>
      </c>
      <c r="H71" s="25"/>
    </row>
    <row r="72" customFormat="false" ht="15" hidden="false" customHeight="false" outlineLevel="0" collapsed="false">
      <c r="A72" s="25"/>
      <c r="B72" s="25"/>
      <c r="C72" s="25"/>
      <c r="D72" s="18"/>
      <c r="E72" s="11"/>
      <c r="F72" s="19"/>
      <c r="G72" s="15" t="str">
        <f aca="false">IF(OR(A72="",D72=""),"",D72*N(E72)*(1+N(F72)))</f>
        <v/>
      </c>
      <c r="H72" s="25"/>
    </row>
    <row r="73" customFormat="false" ht="15" hidden="false" customHeight="false" outlineLevel="0" collapsed="false">
      <c r="A73" s="25"/>
      <c r="B73" s="25"/>
      <c r="C73" s="25"/>
      <c r="D73" s="18"/>
      <c r="E73" s="11"/>
      <c r="F73" s="19"/>
      <c r="G73" s="15" t="str">
        <f aca="false">IF(OR(A73="",D73=""),"",D73*N(E73)*(1+N(F73)))</f>
        <v/>
      </c>
      <c r="H73" s="25"/>
    </row>
    <row r="74" customFormat="false" ht="15" hidden="false" customHeight="false" outlineLevel="0" collapsed="false">
      <c r="A74" s="25"/>
      <c r="B74" s="25"/>
      <c r="C74" s="25"/>
      <c r="D74" s="18"/>
      <c r="E74" s="11"/>
      <c r="F74" s="19"/>
      <c r="G74" s="15" t="str">
        <f aca="false">IF(OR(A74="",D74=""),"",D74*N(E74)*(1+N(F74)))</f>
        <v/>
      </c>
      <c r="H74" s="25"/>
    </row>
    <row r="75" customFormat="false" ht="15" hidden="false" customHeight="false" outlineLevel="0" collapsed="false">
      <c r="A75" s="25"/>
      <c r="B75" s="25"/>
      <c r="C75" s="25"/>
      <c r="D75" s="18"/>
      <c r="E75" s="11"/>
      <c r="F75" s="19"/>
      <c r="G75" s="15" t="str">
        <f aca="false">IF(OR(A75="",D75=""),"",D75*N(E75)*(1+N(F75)))</f>
        <v/>
      </c>
      <c r="H75" s="25"/>
    </row>
    <row r="76" customFormat="false" ht="15" hidden="false" customHeight="false" outlineLevel="0" collapsed="false">
      <c r="A76" s="25"/>
      <c r="B76" s="25"/>
      <c r="C76" s="25"/>
      <c r="D76" s="18"/>
      <c r="E76" s="11"/>
      <c r="F76" s="19"/>
      <c r="G76" s="15" t="str">
        <f aca="false">IF(OR(A76="",D76=""),"",D76*N(E76)*(1+N(F76)))</f>
        <v/>
      </c>
      <c r="H76" s="25"/>
    </row>
    <row r="77" customFormat="false" ht="15" hidden="false" customHeight="false" outlineLevel="0" collapsed="false">
      <c r="A77" s="25"/>
      <c r="B77" s="25"/>
      <c r="C77" s="25"/>
      <c r="D77" s="18"/>
      <c r="E77" s="11"/>
      <c r="F77" s="19"/>
      <c r="G77" s="15" t="str">
        <f aca="false">IF(OR(A77="",D77=""),"",D77*N(E77)*(1+N(F77)))</f>
        <v/>
      </c>
      <c r="H77" s="25"/>
    </row>
    <row r="78" customFormat="false" ht="15" hidden="false" customHeight="false" outlineLevel="0" collapsed="false">
      <c r="A78" s="25"/>
      <c r="B78" s="25"/>
      <c r="C78" s="25"/>
      <c r="D78" s="18"/>
      <c r="E78" s="11"/>
      <c r="F78" s="19"/>
      <c r="G78" s="15" t="str">
        <f aca="false">IF(OR(A78="",D78=""),"",D78*N(E78)*(1+N(F78)))</f>
        <v/>
      </c>
      <c r="H78" s="25"/>
    </row>
    <row r="79" customFormat="false" ht="15" hidden="false" customHeight="false" outlineLevel="0" collapsed="false">
      <c r="A79" s="25"/>
      <c r="B79" s="25"/>
      <c r="C79" s="25"/>
      <c r="D79" s="18"/>
      <c r="E79" s="11"/>
      <c r="F79" s="19"/>
      <c r="G79" s="15" t="str">
        <f aca="false">IF(OR(A79="",D79=""),"",D79*N(E79)*(1+N(F79)))</f>
        <v/>
      </c>
      <c r="H79" s="25"/>
    </row>
    <row r="80" customFormat="false" ht="15" hidden="false" customHeight="false" outlineLevel="0" collapsed="false">
      <c r="A80" s="25"/>
      <c r="B80" s="25"/>
      <c r="C80" s="25"/>
      <c r="D80" s="18"/>
      <c r="E80" s="11"/>
      <c r="F80" s="19"/>
      <c r="G80" s="15" t="str">
        <f aca="false">IF(OR(A80="",D80=""),"",D80*N(E80)*(1+N(F80)))</f>
        <v/>
      </c>
      <c r="H80" s="25"/>
    </row>
    <row r="81" customFormat="false" ht="15" hidden="false" customHeight="false" outlineLevel="0" collapsed="false">
      <c r="A81" s="25"/>
      <c r="B81" s="25"/>
      <c r="C81" s="25"/>
      <c r="D81" s="18"/>
      <c r="E81" s="11"/>
      <c r="F81" s="19"/>
      <c r="G81" s="15" t="str">
        <f aca="false">IF(OR(A81="",D81=""),"",D81*N(E81)*(1+N(F81)))</f>
        <v/>
      </c>
      <c r="H81" s="25"/>
    </row>
    <row r="82" customFormat="false" ht="15" hidden="false" customHeight="false" outlineLevel="0" collapsed="false">
      <c r="A82" s="25"/>
      <c r="B82" s="25"/>
      <c r="C82" s="25"/>
      <c r="D82" s="18"/>
      <c r="E82" s="11"/>
      <c r="F82" s="19"/>
      <c r="G82" s="15" t="str">
        <f aca="false">IF(OR(A82="",D82=""),"",D82*N(E82)*(1+N(F82)))</f>
        <v/>
      </c>
      <c r="H82" s="25"/>
    </row>
    <row r="83" customFormat="false" ht="15" hidden="false" customHeight="false" outlineLevel="0" collapsed="false">
      <c r="A83" s="25"/>
      <c r="B83" s="25"/>
      <c r="C83" s="25"/>
      <c r="D83" s="18"/>
      <c r="E83" s="11"/>
      <c r="F83" s="19"/>
      <c r="G83" s="15" t="str">
        <f aca="false">IF(OR(A83="",D83=""),"",D83*N(E83)*(1+N(F83)))</f>
        <v/>
      </c>
      <c r="H83" s="25"/>
    </row>
    <row r="84" customFormat="false" ht="15" hidden="false" customHeight="false" outlineLevel="0" collapsed="false">
      <c r="A84" s="25"/>
      <c r="B84" s="25"/>
      <c r="C84" s="25"/>
      <c r="D84" s="18"/>
      <c r="E84" s="11"/>
      <c r="F84" s="19"/>
      <c r="G84" s="15" t="str">
        <f aca="false">IF(OR(A84="",D84=""),"",D84*N(E84)*(1+N(F84)))</f>
        <v/>
      </c>
      <c r="H84" s="25"/>
    </row>
    <row r="85" customFormat="false" ht="15" hidden="false" customHeight="false" outlineLevel="0" collapsed="false">
      <c r="A85" s="25"/>
      <c r="B85" s="25"/>
      <c r="C85" s="25"/>
      <c r="D85" s="18"/>
      <c r="E85" s="11"/>
      <c r="F85" s="19"/>
      <c r="G85" s="15" t="str">
        <f aca="false">IF(OR(A85="",D85=""),"",D85*N(E85)*(1+N(F85)))</f>
        <v/>
      </c>
      <c r="H85" s="25"/>
    </row>
    <row r="86" customFormat="false" ht="15" hidden="false" customHeight="false" outlineLevel="0" collapsed="false">
      <c r="A86" s="25"/>
      <c r="B86" s="25"/>
      <c r="C86" s="25"/>
      <c r="D86" s="18"/>
      <c r="E86" s="11"/>
      <c r="F86" s="19"/>
      <c r="G86" s="15" t="str">
        <f aca="false">IF(OR(A86="",D86=""),"",D86*N(E86)*(1+N(F86)))</f>
        <v/>
      </c>
      <c r="H86" s="25"/>
    </row>
    <row r="87" customFormat="false" ht="15" hidden="false" customHeight="false" outlineLevel="0" collapsed="false">
      <c r="A87" s="25"/>
      <c r="B87" s="25"/>
      <c r="C87" s="25"/>
      <c r="D87" s="18"/>
      <c r="E87" s="11"/>
      <c r="F87" s="19"/>
      <c r="G87" s="15" t="str">
        <f aca="false">IF(OR(A87="",D87=""),"",D87*N(E87)*(1+N(F87)))</f>
        <v/>
      </c>
      <c r="H87" s="25"/>
    </row>
    <row r="88" customFormat="false" ht="15" hidden="false" customHeight="false" outlineLevel="0" collapsed="false">
      <c r="A88" s="25"/>
      <c r="B88" s="25"/>
      <c r="C88" s="25"/>
      <c r="D88" s="18"/>
      <c r="E88" s="11"/>
      <c r="F88" s="19"/>
      <c r="G88" s="15" t="str">
        <f aca="false">IF(OR(A88="",D88=""),"",D88*N(E88)*(1+N(F88)))</f>
        <v/>
      </c>
      <c r="H88" s="25"/>
    </row>
    <row r="89" customFormat="false" ht="15" hidden="false" customHeight="false" outlineLevel="0" collapsed="false">
      <c r="A89" s="25"/>
      <c r="B89" s="25"/>
      <c r="C89" s="25"/>
      <c r="D89" s="18"/>
      <c r="E89" s="11"/>
      <c r="F89" s="19"/>
      <c r="G89" s="15" t="str">
        <f aca="false">IF(OR(A89="",D89=""),"",D89*N(E89)*(1+N(F89)))</f>
        <v/>
      </c>
      <c r="H89" s="25"/>
    </row>
    <row r="90" customFormat="false" ht="15" hidden="false" customHeight="false" outlineLevel="0" collapsed="false">
      <c r="A90" s="25"/>
      <c r="B90" s="25"/>
      <c r="C90" s="25"/>
      <c r="D90" s="18"/>
      <c r="E90" s="11"/>
      <c r="F90" s="19"/>
      <c r="G90" s="15" t="str">
        <f aca="false">IF(OR(A90="",D90=""),"",D90*N(E90)*(1+N(F90)))</f>
        <v/>
      </c>
      <c r="H90" s="25"/>
    </row>
    <row r="91" customFormat="false" ht="15" hidden="false" customHeight="false" outlineLevel="0" collapsed="false">
      <c r="A91" s="25"/>
      <c r="B91" s="25"/>
      <c r="C91" s="25"/>
      <c r="D91" s="18"/>
      <c r="E91" s="11"/>
      <c r="F91" s="19"/>
      <c r="G91" s="15" t="str">
        <f aca="false">IF(OR(A91="",D91=""),"",D91*N(E91)*(1+N(F91)))</f>
        <v/>
      </c>
      <c r="H91" s="25"/>
    </row>
    <row r="92" customFormat="false" ht="15" hidden="false" customHeight="false" outlineLevel="0" collapsed="false">
      <c r="A92" s="25"/>
      <c r="B92" s="25"/>
      <c r="C92" s="25"/>
      <c r="D92" s="18"/>
      <c r="E92" s="11"/>
      <c r="F92" s="19"/>
      <c r="G92" s="15" t="str">
        <f aca="false">IF(OR(A92="",D92=""),"",D92*N(E92)*(1+N(F92)))</f>
        <v/>
      </c>
      <c r="H92" s="25"/>
    </row>
    <row r="93" customFormat="false" ht="15" hidden="false" customHeight="false" outlineLevel="0" collapsed="false">
      <c r="A93" s="25"/>
      <c r="B93" s="25"/>
      <c r="C93" s="25"/>
      <c r="D93" s="18"/>
      <c r="E93" s="11"/>
      <c r="F93" s="19"/>
      <c r="G93" s="15" t="str">
        <f aca="false">IF(OR(A93="",D93=""),"",D93*N(E93)*(1+N(F93)))</f>
        <v/>
      </c>
      <c r="H93" s="25"/>
    </row>
    <row r="94" customFormat="false" ht="15" hidden="false" customHeight="false" outlineLevel="0" collapsed="false">
      <c r="A94" s="25"/>
      <c r="B94" s="25"/>
      <c r="C94" s="25"/>
      <c r="D94" s="18"/>
      <c r="E94" s="11"/>
      <c r="F94" s="19"/>
      <c r="G94" s="15" t="str">
        <f aca="false">IF(OR(A94="",D94=""),"",D94*N(E94)*(1+N(F94)))</f>
        <v/>
      </c>
      <c r="H94" s="25"/>
    </row>
    <row r="95" customFormat="false" ht="15" hidden="false" customHeight="false" outlineLevel="0" collapsed="false">
      <c r="A95" s="25"/>
      <c r="B95" s="25"/>
      <c r="C95" s="25"/>
      <c r="D95" s="18"/>
      <c r="E95" s="11"/>
      <c r="F95" s="19"/>
      <c r="G95" s="15" t="str">
        <f aca="false">IF(OR(A95="",D95=""),"",D95*N(E95)*(1+N(F95)))</f>
        <v/>
      </c>
      <c r="H95" s="25"/>
    </row>
    <row r="96" customFormat="false" ht="15" hidden="false" customHeight="false" outlineLevel="0" collapsed="false">
      <c r="A96" s="25"/>
      <c r="B96" s="25"/>
      <c r="C96" s="25"/>
      <c r="D96" s="18"/>
      <c r="E96" s="11"/>
      <c r="F96" s="19"/>
      <c r="G96" s="15" t="str">
        <f aca="false">IF(OR(A96="",D96=""),"",D96*N(E96)*(1+N(F96)))</f>
        <v/>
      </c>
      <c r="H96" s="25"/>
    </row>
    <row r="97" customFormat="false" ht="15" hidden="false" customHeight="false" outlineLevel="0" collapsed="false">
      <c r="A97" s="25"/>
      <c r="B97" s="25"/>
      <c r="C97" s="25"/>
      <c r="D97" s="18"/>
      <c r="E97" s="11"/>
      <c r="F97" s="19"/>
      <c r="G97" s="15" t="str">
        <f aca="false">IF(OR(A97="",D97=""),"",D97*N(E97)*(1+N(F97)))</f>
        <v/>
      </c>
      <c r="H97" s="25"/>
    </row>
    <row r="98" customFormat="false" ht="15" hidden="false" customHeight="false" outlineLevel="0" collapsed="false">
      <c r="A98" s="25"/>
      <c r="B98" s="25"/>
      <c r="C98" s="25"/>
      <c r="D98" s="18"/>
      <c r="E98" s="11"/>
      <c r="F98" s="19"/>
      <c r="G98" s="15" t="str">
        <f aca="false">IF(OR(A98="",D98=""),"",D98*N(E98)*(1+N(F98)))</f>
        <v/>
      </c>
      <c r="H98" s="25"/>
    </row>
    <row r="99" customFormat="false" ht="15" hidden="false" customHeight="false" outlineLevel="0" collapsed="false">
      <c r="A99" s="25"/>
      <c r="B99" s="25"/>
      <c r="C99" s="25"/>
      <c r="D99" s="18"/>
      <c r="E99" s="11"/>
      <c r="F99" s="19"/>
      <c r="G99" s="15" t="str">
        <f aca="false">IF(OR(A99="",D99=""),"",D99*N(E99)*(1+N(F99)))</f>
        <v/>
      </c>
      <c r="H99" s="25"/>
    </row>
    <row r="100" customFormat="false" ht="15" hidden="false" customHeight="false" outlineLevel="0" collapsed="false">
      <c r="A100" s="25"/>
      <c r="B100" s="25"/>
      <c r="C100" s="25"/>
      <c r="D100" s="18"/>
      <c r="E100" s="11"/>
      <c r="F100" s="19"/>
      <c r="G100" s="15" t="str">
        <f aca="false">IF(OR(A100="",D100=""),"",D100*N(E100)*(1+N(F100)))</f>
        <v/>
      </c>
      <c r="H100" s="25"/>
    </row>
    <row r="101" customFormat="false" ht="15" hidden="false" customHeight="false" outlineLevel="0" collapsed="false">
      <c r="A101" s="25"/>
      <c r="B101" s="25"/>
      <c r="C101" s="25"/>
      <c r="D101" s="18"/>
      <c r="E101" s="11"/>
      <c r="F101" s="19"/>
      <c r="G101" s="15" t="str">
        <f aca="false">IF(OR(A101="",D101=""),"",D101*N(E101)*(1+N(F101)))</f>
        <v/>
      </c>
      <c r="H101" s="25"/>
    </row>
    <row r="102" customFormat="false" ht="15" hidden="false" customHeight="false" outlineLevel="0" collapsed="false">
      <c r="A102" s="25"/>
      <c r="B102" s="25"/>
      <c r="C102" s="25"/>
      <c r="D102" s="18"/>
      <c r="E102" s="11"/>
      <c r="F102" s="19"/>
      <c r="G102" s="15" t="str">
        <f aca="false">IF(OR(A102="",D102=""),"",D102*N(E102)*(1+N(F102)))</f>
        <v/>
      </c>
      <c r="H102" s="25"/>
    </row>
    <row r="103" customFormat="false" ht="15" hidden="false" customHeight="false" outlineLevel="0" collapsed="false">
      <c r="A103" s="25"/>
      <c r="B103" s="25"/>
      <c r="C103" s="25"/>
      <c r="D103" s="18"/>
      <c r="E103" s="11"/>
      <c r="F103" s="19"/>
      <c r="G103" s="15" t="str">
        <f aca="false">IF(OR(A103="",D103=""),"",D103*N(E103)*(1+N(F103)))</f>
        <v/>
      </c>
      <c r="H103" s="25"/>
    </row>
    <row r="104" customFormat="false" ht="15" hidden="false" customHeight="false" outlineLevel="0" collapsed="false">
      <c r="A104" s="25"/>
      <c r="B104" s="25"/>
      <c r="C104" s="25"/>
      <c r="D104" s="18"/>
      <c r="E104" s="11"/>
      <c r="F104" s="19"/>
      <c r="G104" s="15" t="str">
        <f aca="false">IF(OR(A104="",D104=""),"",D104*N(E104)*(1+N(F104)))</f>
        <v/>
      </c>
      <c r="H104" s="25"/>
    </row>
    <row r="105" customFormat="false" ht="15" hidden="false" customHeight="false" outlineLevel="0" collapsed="false">
      <c r="A105" s="25"/>
      <c r="B105" s="25"/>
      <c r="C105" s="25"/>
      <c r="D105" s="18"/>
      <c r="E105" s="11"/>
      <c r="F105" s="19"/>
      <c r="G105" s="15" t="str">
        <f aca="false">IF(OR(A105="",D105=""),"",D105*N(E105)*(1+N(F105)))</f>
        <v/>
      </c>
      <c r="H105" s="25"/>
    </row>
    <row r="106" customFormat="false" ht="15" hidden="false" customHeight="false" outlineLevel="0" collapsed="false">
      <c r="A106" s="25"/>
      <c r="B106" s="25"/>
      <c r="C106" s="25"/>
      <c r="D106" s="18"/>
      <c r="E106" s="11"/>
      <c r="F106" s="19"/>
      <c r="G106" s="15" t="str">
        <f aca="false">IF(OR(A106="",D106=""),"",D106*N(E106)*(1+N(F106)))</f>
        <v/>
      </c>
      <c r="H106" s="25"/>
    </row>
    <row r="107" customFormat="false" ht="15" hidden="false" customHeight="false" outlineLevel="0" collapsed="false">
      <c r="A107" s="25"/>
      <c r="B107" s="25"/>
      <c r="C107" s="25"/>
      <c r="D107" s="18"/>
      <c r="E107" s="11"/>
      <c r="F107" s="19"/>
      <c r="G107" s="15" t="str">
        <f aca="false">IF(OR(A107="",D107=""),"",D107*N(E107)*(1+N(F107)))</f>
        <v/>
      </c>
      <c r="H107" s="25"/>
    </row>
    <row r="108" customFormat="false" ht="15" hidden="false" customHeight="false" outlineLevel="0" collapsed="false">
      <c r="A108" s="25"/>
      <c r="B108" s="25"/>
      <c r="C108" s="25"/>
      <c r="D108" s="18"/>
      <c r="E108" s="11"/>
      <c r="F108" s="19"/>
      <c r="G108" s="15" t="str">
        <f aca="false">IF(OR(A108="",D108=""),"",D108*N(E108)*(1+N(F108)))</f>
        <v/>
      </c>
      <c r="H108" s="25"/>
    </row>
    <row r="109" customFormat="false" ht="15" hidden="false" customHeight="false" outlineLevel="0" collapsed="false">
      <c r="A109" s="25"/>
      <c r="B109" s="25"/>
      <c r="C109" s="25"/>
      <c r="D109" s="18"/>
      <c r="E109" s="11"/>
      <c r="F109" s="19"/>
      <c r="G109" s="15" t="str">
        <f aca="false">IF(OR(A109="",D109=""),"",D109*N(E109)*(1+N(F109)))</f>
        <v/>
      </c>
      <c r="H109" s="25"/>
    </row>
    <row r="110" customFormat="false" ht="15" hidden="false" customHeight="false" outlineLevel="0" collapsed="false">
      <c r="A110" s="25"/>
      <c r="B110" s="25"/>
      <c r="C110" s="25"/>
      <c r="D110" s="18"/>
      <c r="E110" s="11"/>
      <c r="F110" s="19"/>
      <c r="G110" s="15" t="str">
        <f aca="false">IF(OR(A110="",D110=""),"",D110*N(E110)*(1+N(F110)))</f>
        <v/>
      </c>
      <c r="H110" s="25"/>
    </row>
    <row r="111" customFormat="false" ht="15" hidden="false" customHeight="false" outlineLevel="0" collapsed="false">
      <c r="A111" s="25"/>
      <c r="B111" s="25"/>
      <c r="C111" s="25"/>
      <c r="D111" s="18"/>
      <c r="E111" s="11"/>
      <c r="F111" s="19"/>
      <c r="G111" s="15" t="str">
        <f aca="false">IF(OR(A111="",D111=""),"",D111*N(E111)*(1+N(F111)))</f>
        <v/>
      </c>
      <c r="H111" s="25"/>
    </row>
    <row r="112" customFormat="false" ht="15" hidden="false" customHeight="false" outlineLevel="0" collapsed="false">
      <c r="A112" s="25"/>
      <c r="B112" s="25"/>
      <c r="C112" s="25"/>
      <c r="D112" s="18"/>
      <c r="E112" s="11"/>
      <c r="F112" s="19"/>
      <c r="G112" s="15" t="str">
        <f aca="false">IF(OR(A112="",D112=""),"",D112*N(E112)*(1+N(F112)))</f>
        <v/>
      </c>
      <c r="H112" s="25"/>
    </row>
    <row r="113" customFormat="false" ht="15" hidden="false" customHeight="false" outlineLevel="0" collapsed="false">
      <c r="A113" s="25"/>
      <c r="B113" s="25"/>
      <c r="C113" s="25"/>
      <c r="D113" s="18"/>
      <c r="E113" s="11"/>
      <c r="F113" s="19"/>
      <c r="G113" s="15" t="str">
        <f aca="false">IF(OR(A113="",D113=""),"",D113*N(E113)*(1+N(F113)))</f>
        <v/>
      </c>
      <c r="H113" s="25"/>
    </row>
    <row r="114" customFormat="false" ht="15" hidden="false" customHeight="false" outlineLevel="0" collapsed="false">
      <c r="A114" s="25"/>
      <c r="B114" s="25"/>
      <c r="C114" s="25"/>
      <c r="D114" s="18"/>
      <c r="E114" s="11"/>
      <c r="F114" s="19"/>
      <c r="G114" s="15" t="str">
        <f aca="false">IF(OR(A114="",D114=""),"",D114*N(E114)*(1+N(F114)))</f>
        <v/>
      </c>
      <c r="H114" s="25"/>
    </row>
    <row r="115" customFormat="false" ht="15" hidden="false" customHeight="false" outlineLevel="0" collapsed="false">
      <c r="A115" s="25"/>
      <c r="B115" s="25"/>
      <c r="C115" s="25"/>
      <c r="D115" s="18"/>
      <c r="E115" s="11"/>
      <c r="F115" s="19"/>
      <c r="G115" s="15" t="str">
        <f aca="false">IF(OR(A115="",D115=""),"",D115*N(E115)*(1+N(F115)))</f>
        <v/>
      </c>
      <c r="H115" s="25"/>
    </row>
    <row r="116" customFormat="false" ht="15" hidden="false" customHeight="false" outlineLevel="0" collapsed="false">
      <c r="A116" s="25"/>
      <c r="B116" s="25"/>
      <c r="C116" s="25"/>
      <c r="D116" s="18"/>
      <c r="E116" s="11"/>
      <c r="F116" s="19"/>
      <c r="G116" s="15" t="str">
        <f aca="false">IF(OR(A116="",D116=""),"",D116*N(E116)*(1+N(F116)))</f>
        <v/>
      </c>
      <c r="H116" s="25"/>
    </row>
    <row r="117" customFormat="false" ht="15" hidden="false" customHeight="false" outlineLevel="0" collapsed="false">
      <c r="A117" s="25"/>
      <c r="B117" s="25"/>
      <c r="C117" s="25"/>
      <c r="D117" s="18"/>
      <c r="E117" s="11"/>
      <c r="F117" s="19"/>
      <c r="G117" s="15" t="str">
        <f aca="false">IF(OR(A117="",D117=""),"",D117*N(E117)*(1+N(F117)))</f>
        <v/>
      </c>
      <c r="H117" s="25"/>
    </row>
    <row r="118" customFormat="false" ht="15" hidden="false" customHeight="false" outlineLevel="0" collapsed="false">
      <c r="A118" s="25"/>
      <c r="B118" s="25"/>
      <c r="C118" s="25"/>
      <c r="D118" s="18"/>
      <c r="E118" s="11"/>
      <c r="F118" s="19"/>
      <c r="G118" s="15" t="str">
        <f aca="false">IF(OR(A118="",D118=""),"",D118*N(E118)*(1+N(F118)))</f>
        <v/>
      </c>
      <c r="H118" s="25"/>
    </row>
    <row r="119" customFormat="false" ht="15" hidden="false" customHeight="false" outlineLevel="0" collapsed="false">
      <c r="A119" s="25"/>
      <c r="B119" s="25"/>
      <c r="C119" s="25"/>
      <c r="D119" s="18"/>
      <c r="E119" s="11"/>
      <c r="F119" s="19"/>
      <c r="G119" s="15" t="str">
        <f aca="false">IF(OR(A119="",D119=""),"",D119*N(E119)*(1+N(F119)))</f>
        <v/>
      </c>
      <c r="H119" s="25"/>
    </row>
    <row r="120" customFormat="false" ht="15" hidden="false" customHeight="false" outlineLevel="0" collapsed="false">
      <c r="A120" s="25"/>
      <c r="B120" s="25"/>
      <c r="C120" s="25"/>
      <c r="D120" s="18"/>
      <c r="E120" s="11"/>
      <c r="F120" s="19"/>
      <c r="G120" s="15" t="str">
        <f aca="false">IF(OR(A120="",D120=""),"",D120*N(E120)*(1+N(F120)))</f>
        <v/>
      </c>
      <c r="H120" s="25"/>
    </row>
    <row r="121" customFormat="false" ht="15" hidden="false" customHeight="false" outlineLevel="0" collapsed="false">
      <c r="A121" s="25"/>
      <c r="B121" s="25"/>
      <c r="C121" s="25"/>
      <c r="D121" s="18"/>
      <c r="E121" s="11"/>
      <c r="F121" s="19"/>
      <c r="G121" s="15" t="str">
        <f aca="false">IF(OR(A121="",D121=""),"",D121*N(E121)*(1+N(F121)))</f>
        <v/>
      </c>
      <c r="H121" s="25"/>
    </row>
    <row r="122" customFormat="false" ht="15" hidden="false" customHeight="false" outlineLevel="0" collapsed="false">
      <c r="A122" s="25"/>
      <c r="B122" s="25"/>
      <c r="C122" s="25"/>
      <c r="D122" s="18"/>
      <c r="E122" s="11"/>
      <c r="F122" s="19"/>
      <c r="G122" s="15" t="str">
        <f aca="false">IF(OR(A122="",D122=""),"",D122*N(E122)*(1+N(F122)))</f>
        <v/>
      </c>
      <c r="H122" s="25"/>
    </row>
    <row r="123" customFormat="false" ht="15" hidden="false" customHeight="false" outlineLevel="0" collapsed="false">
      <c r="A123" s="25"/>
      <c r="B123" s="25"/>
      <c r="C123" s="25"/>
      <c r="D123" s="18"/>
      <c r="E123" s="11"/>
      <c r="F123" s="19"/>
      <c r="G123" s="15" t="str">
        <f aca="false">IF(OR(A123="",D123=""),"",D123*N(E123)*(1+N(F123)))</f>
        <v/>
      </c>
      <c r="H123" s="25"/>
    </row>
    <row r="124" customFormat="false" ht="15" hidden="false" customHeight="false" outlineLevel="0" collapsed="false">
      <c r="A124" s="25"/>
      <c r="B124" s="25"/>
      <c r="C124" s="25"/>
      <c r="D124" s="18"/>
      <c r="E124" s="11"/>
      <c r="F124" s="19"/>
      <c r="G124" s="15" t="str">
        <f aca="false">IF(OR(A124="",D124=""),"",D124*N(E124)*(1+N(F124)))</f>
        <v/>
      </c>
      <c r="H124" s="25"/>
    </row>
    <row r="125" customFormat="false" ht="15" hidden="false" customHeight="false" outlineLevel="0" collapsed="false">
      <c r="A125" s="25"/>
      <c r="B125" s="25"/>
      <c r="C125" s="25"/>
      <c r="D125" s="18"/>
      <c r="E125" s="11"/>
      <c r="F125" s="19"/>
      <c r="G125" s="15" t="str">
        <f aca="false">IF(OR(A125="",D125=""),"",D125*N(E125)*(1+N(F125)))</f>
        <v/>
      </c>
      <c r="H125" s="25"/>
    </row>
    <row r="126" customFormat="false" ht="15" hidden="false" customHeight="false" outlineLevel="0" collapsed="false">
      <c r="A126" s="25"/>
      <c r="B126" s="25"/>
      <c r="C126" s="25"/>
      <c r="D126" s="18"/>
      <c r="E126" s="11"/>
      <c r="F126" s="19"/>
      <c r="G126" s="15" t="str">
        <f aca="false">IF(OR(A126="",D126=""),"",D126*N(E126)*(1+N(F126)))</f>
        <v/>
      </c>
      <c r="H126" s="25"/>
    </row>
    <row r="127" customFormat="false" ht="15" hidden="false" customHeight="false" outlineLevel="0" collapsed="false">
      <c r="A127" s="25"/>
      <c r="B127" s="25"/>
      <c r="C127" s="25"/>
      <c r="D127" s="18"/>
      <c r="E127" s="11"/>
      <c r="F127" s="19"/>
      <c r="G127" s="15" t="str">
        <f aca="false">IF(OR(A127="",D127=""),"",D127*N(E127)*(1+N(F127)))</f>
        <v/>
      </c>
      <c r="H127" s="25"/>
    </row>
    <row r="128" customFormat="false" ht="15" hidden="false" customHeight="false" outlineLevel="0" collapsed="false">
      <c r="A128" s="25"/>
      <c r="B128" s="25"/>
      <c r="C128" s="25"/>
      <c r="D128" s="18"/>
      <c r="E128" s="11"/>
      <c r="F128" s="19"/>
      <c r="G128" s="15" t="str">
        <f aca="false">IF(OR(A128="",D128=""),"",D128*N(E128)*(1+N(F128)))</f>
        <v/>
      </c>
      <c r="H128" s="25"/>
    </row>
    <row r="129" customFormat="false" ht="15" hidden="false" customHeight="false" outlineLevel="0" collapsed="false">
      <c r="A129" s="25"/>
      <c r="B129" s="25"/>
      <c r="C129" s="25"/>
      <c r="D129" s="18"/>
      <c r="E129" s="11"/>
      <c r="F129" s="19"/>
      <c r="G129" s="15" t="str">
        <f aca="false">IF(OR(A129="",D129=""),"",D129*N(E129)*(1+N(F129)))</f>
        <v/>
      </c>
      <c r="H129" s="25"/>
    </row>
    <row r="130" customFormat="false" ht="15" hidden="false" customHeight="false" outlineLevel="0" collapsed="false">
      <c r="A130" s="25"/>
      <c r="B130" s="25"/>
      <c r="C130" s="25"/>
      <c r="D130" s="18"/>
      <c r="E130" s="11"/>
      <c r="F130" s="19"/>
      <c r="G130" s="15" t="str">
        <f aca="false">IF(OR(A130="",D130=""),"",D130*N(E130)*(1+N(F130)))</f>
        <v/>
      </c>
      <c r="H130" s="25"/>
    </row>
    <row r="131" customFormat="false" ht="15" hidden="false" customHeight="false" outlineLevel="0" collapsed="false">
      <c r="A131" s="25"/>
      <c r="B131" s="25"/>
      <c r="C131" s="25"/>
      <c r="D131" s="18"/>
      <c r="E131" s="11"/>
      <c r="F131" s="19"/>
      <c r="G131" s="15" t="str">
        <f aca="false">IF(OR(A131="",D131=""),"",D131*N(E131)*(1+N(F131)))</f>
        <v/>
      </c>
      <c r="H131" s="25"/>
    </row>
    <row r="132" customFormat="false" ht="15" hidden="false" customHeight="false" outlineLevel="0" collapsed="false">
      <c r="A132" s="25"/>
      <c r="B132" s="25"/>
      <c r="C132" s="25"/>
      <c r="D132" s="18"/>
      <c r="E132" s="11"/>
      <c r="F132" s="19"/>
      <c r="G132" s="15" t="str">
        <f aca="false">IF(OR(A132="",D132=""),"",D132*N(E132)*(1+N(F132)))</f>
        <v/>
      </c>
      <c r="H132" s="25"/>
    </row>
    <row r="133" customFormat="false" ht="15" hidden="false" customHeight="false" outlineLevel="0" collapsed="false">
      <c r="A133" s="25"/>
      <c r="B133" s="25"/>
      <c r="C133" s="25"/>
      <c r="D133" s="18"/>
      <c r="E133" s="11"/>
      <c r="F133" s="19"/>
      <c r="G133" s="15" t="str">
        <f aca="false">IF(OR(A133="",D133=""),"",D133*N(E133)*(1+N(F133)))</f>
        <v/>
      </c>
      <c r="H133" s="25"/>
    </row>
    <row r="134" customFormat="false" ht="15" hidden="false" customHeight="false" outlineLevel="0" collapsed="false">
      <c r="A134" s="25"/>
      <c r="B134" s="25"/>
      <c r="C134" s="25"/>
      <c r="D134" s="18"/>
      <c r="E134" s="11"/>
      <c r="F134" s="19"/>
      <c r="G134" s="15" t="str">
        <f aca="false">IF(OR(A134="",D134=""),"",D134*N(E134)*(1+N(F134)))</f>
        <v/>
      </c>
      <c r="H134" s="25"/>
    </row>
    <row r="135" customFormat="false" ht="15" hidden="false" customHeight="false" outlineLevel="0" collapsed="false">
      <c r="A135" s="25"/>
      <c r="B135" s="25"/>
      <c r="C135" s="25"/>
      <c r="D135" s="18"/>
      <c r="E135" s="11"/>
      <c r="F135" s="19"/>
      <c r="G135" s="15" t="str">
        <f aca="false">IF(OR(A135="",D135=""),"",D135*N(E135)*(1+N(F135)))</f>
        <v/>
      </c>
      <c r="H135" s="25"/>
    </row>
    <row r="136" customFormat="false" ht="15" hidden="false" customHeight="false" outlineLevel="0" collapsed="false">
      <c r="A136" s="25"/>
      <c r="B136" s="25"/>
      <c r="C136" s="25"/>
      <c r="D136" s="18"/>
      <c r="E136" s="11"/>
      <c r="F136" s="19"/>
      <c r="G136" s="15" t="str">
        <f aca="false">IF(OR(A136="",D136=""),"",D136*N(E136)*(1+N(F136)))</f>
        <v/>
      </c>
      <c r="H136" s="25"/>
    </row>
    <row r="137" customFormat="false" ht="15" hidden="false" customHeight="false" outlineLevel="0" collapsed="false">
      <c r="A137" s="25"/>
      <c r="B137" s="25"/>
      <c r="C137" s="25"/>
      <c r="D137" s="18"/>
      <c r="E137" s="11"/>
      <c r="F137" s="19"/>
      <c r="G137" s="15" t="str">
        <f aca="false">IF(OR(A137="",D137=""),"",D137*N(E137)*(1+N(F137)))</f>
        <v/>
      </c>
      <c r="H137" s="25"/>
    </row>
    <row r="138" customFormat="false" ht="15" hidden="false" customHeight="false" outlineLevel="0" collapsed="false">
      <c r="A138" s="25"/>
      <c r="B138" s="25"/>
      <c r="C138" s="25"/>
      <c r="D138" s="18"/>
      <c r="E138" s="11"/>
      <c r="F138" s="19"/>
      <c r="G138" s="15" t="str">
        <f aca="false">IF(OR(A138="",D138=""),"",D138*N(E138)*(1+N(F138)))</f>
        <v/>
      </c>
      <c r="H138" s="25"/>
    </row>
    <row r="139" customFormat="false" ht="15" hidden="false" customHeight="false" outlineLevel="0" collapsed="false">
      <c r="A139" s="25"/>
      <c r="B139" s="25"/>
      <c r="C139" s="25"/>
      <c r="D139" s="18"/>
      <c r="E139" s="11"/>
      <c r="F139" s="19"/>
      <c r="G139" s="15" t="str">
        <f aca="false">IF(OR(A139="",D139=""),"",D139*N(E139)*(1+N(F139)))</f>
        <v/>
      </c>
      <c r="H139" s="25"/>
    </row>
    <row r="140" customFormat="false" ht="15" hidden="false" customHeight="false" outlineLevel="0" collapsed="false">
      <c r="A140" s="25"/>
      <c r="B140" s="25"/>
      <c r="C140" s="25"/>
      <c r="D140" s="18"/>
      <c r="E140" s="11"/>
      <c r="F140" s="19"/>
      <c r="G140" s="15" t="str">
        <f aca="false">IF(OR(A140="",D140=""),"",D140*N(E140)*(1+N(F140)))</f>
        <v/>
      </c>
      <c r="H140" s="25"/>
    </row>
    <row r="141" customFormat="false" ht="15" hidden="false" customHeight="false" outlineLevel="0" collapsed="false">
      <c r="A141" s="25"/>
      <c r="B141" s="25"/>
      <c r="C141" s="25"/>
      <c r="D141" s="18"/>
      <c r="E141" s="11"/>
      <c r="F141" s="19"/>
      <c r="G141" s="15" t="str">
        <f aca="false">IF(OR(A141="",D141=""),"",D141*N(E141)*(1+N(F141)))</f>
        <v/>
      </c>
      <c r="H141" s="25"/>
    </row>
    <row r="142" customFormat="false" ht="15" hidden="false" customHeight="false" outlineLevel="0" collapsed="false">
      <c r="A142" s="25"/>
      <c r="B142" s="25"/>
      <c r="C142" s="25"/>
      <c r="D142" s="18"/>
      <c r="E142" s="11"/>
      <c r="F142" s="19"/>
      <c r="G142" s="15" t="str">
        <f aca="false">IF(OR(A142="",D142=""),"",D142*N(E142)*(1+N(F142)))</f>
        <v/>
      </c>
      <c r="H142" s="25"/>
    </row>
    <row r="143" customFormat="false" ht="15" hidden="false" customHeight="false" outlineLevel="0" collapsed="false">
      <c r="A143" s="25"/>
      <c r="B143" s="25"/>
      <c r="C143" s="25"/>
      <c r="D143" s="18"/>
      <c r="E143" s="11"/>
      <c r="F143" s="19"/>
      <c r="G143" s="15" t="str">
        <f aca="false">IF(OR(A143="",D143=""),"",D143*N(E143)*(1+N(F143)))</f>
        <v/>
      </c>
      <c r="H143" s="25"/>
    </row>
    <row r="144" customFormat="false" ht="15" hidden="false" customHeight="false" outlineLevel="0" collapsed="false">
      <c r="A144" s="25"/>
      <c r="B144" s="25"/>
      <c r="C144" s="25"/>
      <c r="D144" s="18"/>
      <c r="E144" s="11"/>
      <c r="F144" s="19"/>
      <c r="G144" s="15" t="str">
        <f aca="false">IF(OR(A144="",D144=""),"",D144*N(E144)*(1+N(F144)))</f>
        <v/>
      </c>
      <c r="H144" s="25"/>
    </row>
    <row r="145" customFormat="false" ht="15" hidden="false" customHeight="false" outlineLevel="0" collapsed="false">
      <c r="A145" s="25"/>
      <c r="B145" s="25"/>
      <c r="C145" s="25"/>
      <c r="D145" s="18"/>
      <c r="E145" s="11"/>
      <c r="F145" s="19"/>
      <c r="G145" s="15" t="str">
        <f aca="false">IF(OR(A145="",D145=""),"",D145*N(E145)*(1+N(F145)))</f>
        <v/>
      </c>
      <c r="H145" s="25"/>
    </row>
    <row r="146" customFormat="false" ht="15" hidden="false" customHeight="false" outlineLevel="0" collapsed="false">
      <c r="A146" s="25"/>
      <c r="B146" s="25"/>
      <c r="C146" s="25"/>
      <c r="D146" s="18"/>
      <c r="E146" s="11"/>
      <c r="F146" s="19"/>
      <c r="G146" s="15" t="str">
        <f aca="false">IF(OR(A146="",D146=""),"",D146*N(E146)*(1+N(F146)))</f>
        <v/>
      </c>
      <c r="H146" s="25"/>
    </row>
    <row r="147" customFormat="false" ht="15" hidden="false" customHeight="false" outlineLevel="0" collapsed="false">
      <c r="A147" s="25"/>
      <c r="B147" s="25"/>
      <c r="C147" s="25"/>
      <c r="D147" s="18"/>
      <c r="E147" s="11"/>
      <c r="F147" s="19"/>
      <c r="G147" s="15" t="str">
        <f aca="false">IF(OR(A147="",D147=""),"",D147*N(E147)*(1+N(F147)))</f>
        <v/>
      </c>
      <c r="H147" s="25"/>
    </row>
    <row r="148" customFormat="false" ht="15" hidden="false" customHeight="false" outlineLevel="0" collapsed="false">
      <c r="A148" s="25"/>
      <c r="B148" s="25"/>
      <c r="C148" s="25"/>
      <c r="D148" s="18"/>
      <c r="E148" s="11"/>
      <c r="F148" s="19"/>
      <c r="G148" s="15" t="str">
        <f aca="false">IF(OR(A148="",D148=""),"",D148*N(E148)*(1+N(F148)))</f>
        <v/>
      </c>
      <c r="H148" s="25"/>
    </row>
    <row r="149" customFormat="false" ht="15" hidden="false" customHeight="false" outlineLevel="0" collapsed="false">
      <c r="A149" s="25"/>
      <c r="B149" s="25"/>
      <c r="C149" s="25"/>
      <c r="D149" s="18"/>
      <c r="E149" s="11"/>
      <c r="F149" s="19"/>
      <c r="G149" s="15" t="str">
        <f aca="false">IF(OR(A149="",D149=""),"",D149*N(E149)*(1+N(F149)))</f>
        <v/>
      </c>
      <c r="H149" s="25"/>
    </row>
    <row r="150" customFormat="false" ht="15" hidden="false" customHeight="false" outlineLevel="0" collapsed="false">
      <c r="A150" s="25"/>
      <c r="B150" s="25"/>
      <c r="C150" s="25"/>
      <c r="D150" s="18"/>
      <c r="E150" s="11"/>
      <c r="F150" s="19"/>
      <c r="G150" s="15" t="str">
        <f aca="false">IF(OR(A150="",D150=""),"",D150*N(E150)*(1+N(F150)))</f>
        <v/>
      </c>
      <c r="H150" s="25"/>
    </row>
    <row r="151" customFormat="false" ht="15" hidden="false" customHeight="false" outlineLevel="0" collapsed="false">
      <c r="A151" s="25"/>
      <c r="B151" s="25"/>
      <c r="C151" s="25"/>
      <c r="D151" s="18"/>
      <c r="E151" s="11"/>
      <c r="F151" s="19"/>
      <c r="G151" s="15" t="str">
        <f aca="false">IF(OR(A151="",D151=""),"",D151*N(E151)*(1+N(F151)))</f>
        <v/>
      </c>
      <c r="H151" s="25"/>
    </row>
    <row r="152" customFormat="false" ht="15" hidden="false" customHeight="false" outlineLevel="0" collapsed="false">
      <c r="A152" s="25"/>
      <c r="B152" s="25"/>
      <c r="C152" s="25"/>
      <c r="D152" s="18"/>
      <c r="E152" s="11"/>
      <c r="F152" s="19"/>
      <c r="G152" s="15" t="str">
        <f aca="false">IF(OR(A152="",D152=""),"",D152*N(E152)*(1+N(F152)))</f>
        <v/>
      </c>
      <c r="H152" s="25"/>
    </row>
    <row r="153" customFormat="false" ht="15" hidden="false" customHeight="false" outlineLevel="0" collapsed="false">
      <c r="A153" s="25"/>
      <c r="B153" s="25"/>
      <c r="C153" s="25"/>
      <c r="D153" s="18"/>
      <c r="E153" s="11"/>
      <c r="F153" s="19"/>
      <c r="G153" s="15" t="str">
        <f aca="false">IF(OR(A153="",D153=""),"",D153*N(E153)*(1+N(F153)))</f>
        <v/>
      </c>
      <c r="H153" s="25"/>
    </row>
    <row r="154" customFormat="false" ht="15" hidden="false" customHeight="false" outlineLevel="0" collapsed="false">
      <c r="A154" s="25"/>
      <c r="B154" s="25"/>
      <c r="C154" s="25"/>
      <c r="D154" s="18"/>
      <c r="E154" s="11"/>
      <c r="F154" s="19"/>
      <c r="G154" s="15" t="str">
        <f aca="false">IF(OR(A154="",D154=""),"",D154*N(E154)*(1+N(F154)))</f>
        <v/>
      </c>
      <c r="H154" s="25"/>
    </row>
    <row r="155" customFormat="false" ht="15" hidden="false" customHeight="false" outlineLevel="0" collapsed="false">
      <c r="A155" s="25"/>
      <c r="B155" s="25"/>
      <c r="C155" s="25"/>
      <c r="D155" s="18"/>
      <c r="E155" s="11"/>
      <c r="F155" s="19"/>
      <c r="G155" s="15" t="str">
        <f aca="false">IF(OR(A155="",D155=""),"",D155*N(E155)*(1+N(F155)))</f>
        <v/>
      </c>
      <c r="H155" s="25"/>
    </row>
    <row r="156" customFormat="false" ht="15" hidden="false" customHeight="false" outlineLevel="0" collapsed="false">
      <c r="A156" s="25"/>
      <c r="B156" s="25"/>
      <c r="C156" s="25"/>
      <c r="D156" s="18"/>
      <c r="E156" s="11"/>
      <c r="F156" s="19"/>
      <c r="G156" s="15" t="str">
        <f aca="false">IF(OR(A156="",D156=""),"",D156*N(E156)*(1+N(F156)))</f>
        <v/>
      </c>
      <c r="H156" s="25"/>
    </row>
    <row r="157" customFormat="false" ht="15" hidden="false" customHeight="false" outlineLevel="0" collapsed="false">
      <c r="A157" s="25"/>
      <c r="B157" s="25"/>
      <c r="C157" s="25"/>
      <c r="D157" s="18"/>
      <c r="E157" s="11"/>
      <c r="F157" s="19"/>
      <c r="G157" s="15" t="str">
        <f aca="false">IF(OR(A157="",D157=""),"",D157*N(E157)*(1+N(F157)))</f>
        <v/>
      </c>
      <c r="H157" s="25"/>
    </row>
    <row r="158" customFormat="false" ht="15" hidden="false" customHeight="false" outlineLevel="0" collapsed="false">
      <c r="A158" s="25"/>
      <c r="B158" s="25"/>
      <c r="C158" s="25"/>
      <c r="D158" s="18"/>
      <c r="E158" s="11"/>
      <c r="F158" s="19"/>
      <c r="G158" s="15" t="str">
        <f aca="false">IF(OR(A158="",D158=""),"",D158*N(E158)*(1+N(F158)))</f>
        <v/>
      </c>
      <c r="H158" s="25"/>
    </row>
    <row r="159" customFormat="false" ht="15" hidden="false" customHeight="false" outlineLevel="0" collapsed="false">
      <c r="A159" s="25"/>
      <c r="B159" s="25"/>
      <c r="C159" s="25"/>
      <c r="D159" s="18"/>
      <c r="E159" s="11"/>
      <c r="F159" s="19"/>
      <c r="G159" s="15" t="str">
        <f aca="false">IF(OR(A159="",D159=""),"",D159*N(E159)*(1+N(F159)))</f>
        <v/>
      </c>
      <c r="H159" s="25"/>
    </row>
    <row r="160" customFormat="false" ht="15" hidden="false" customHeight="false" outlineLevel="0" collapsed="false">
      <c r="A160" s="25"/>
      <c r="B160" s="25"/>
      <c r="C160" s="25"/>
      <c r="D160" s="18"/>
      <c r="E160" s="11"/>
      <c r="F160" s="19"/>
      <c r="G160" s="15" t="str">
        <f aca="false">IF(OR(A160="",D160=""),"",D160*N(E160)*(1+N(F160)))</f>
        <v/>
      </c>
      <c r="H160" s="25"/>
    </row>
    <row r="161" customFormat="false" ht="15" hidden="false" customHeight="false" outlineLevel="0" collapsed="false">
      <c r="A161" s="25"/>
      <c r="B161" s="25"/>
      <c r="C161" s="25"/>
      <c r="D161" s="18"/>
      <c r="E161" s="11"/>
      <c r="F161" s="19"/>
      <c r="G161" s="15" t="str">
        <f aca="false">IF(OR(A161="",D161=""),"",D161*N(E161)*(1+N(F161)))</f>
        <v/>
      </c>
      <c r="H161" s="25"/>
    </row>
    <row r="162" customFormat="false" ht="15" hidden="false" customHeight="false" outlineLevel="0" collapsed="false">
      <c r="A162" s="25"/>
      <c r="B162" s="25"/>
      <c r="C162" s="25"/>
      <c r="D162" s="18"/>
      <c r="E162" s="11"/>
      <c r="F162" s="19"/>
      <c r="G162" s="15" t="str">
        <f aca="false">IF(OR(A162="",D162=""),"",D162*N(E162)*(1+N(F162)))</f>
        <v/>
      </c>
      <c r="H162" s="25"/>
    </row>
    <row r="163" customFormat="false" ht="15" hidden="false" customHeight="false" outlineLevel="0" collapsed="false">
      <c r="A163" s="25"/>
      <c r="B163" s="25"/>
      <c r="C163" s="25"/>
      <c r="D163" s="18"/>
      <c r="E163" s="11"/>
      <c r="F163" s="19"/>
      <c r="G163" s="15" t="str">
        <f aca="false">IF(OR(A163="",D163=""),"",D163*N(E163)*(1+N(F163)))</f>
        <v/>
      </c>
      <c r="H163" s="25"/>
    </row>
    <row r="164" customFormat="false" ht="15" hidden="false" customHeight="false" outlineLevel="0" collapsed="false">
      <c r="A164" s="25"/>
      <c r="B164" s="25"/>
      <c r="C164" s="25"/>
      <c r="D164" s="18"/>
      <c r="E164" s="11"/>
      <c r="F164" s="19"/>
      <c r="G164" s="15" t="str">
        <f aca="false">IF(OR(A164="",D164=""),"",D164*N(E164)*(1+N(F164)))</f>
        <v/>
      </c>
      <c r="H164" s="25"/>
    </row>
    <row r="165" customFormat="false" ht="15" hidden="false" customHeight="false" outlineLevel="0" collapsed="false">
      <c r="A165" s="25"/>
      <c r="B165" s="25"/>
      <c r="C165" s="25"/>
      <c r="D165" s="18"/>
      <c r="E165" s="11"/>
      <c r="F165" s="19"/>
      <c r="G165" s="15" t="str">
        <f aca="false">IF(OR(A165="",D165=""),"",D165*N(E165)*(1+N(F165)))</f>
        <v/>
      </c>
      <c r="H165" s="25"/>
    </row>
    <row r="166" customFormat="false" ht="15" hidden="false" customHeight="false" outlineLevel="0" collapsed="false">
      <c r="A166" s="25"/>
      <c r="B166" s="25"/>
      <c r="C166" s="25"/>
      <c r="D166" s="18"/>
      <c r="E166" s="11"/>
      <c r="F166" s="19"/>
      <c r="G166" s="15" t="str">
        <f aca="false">IF(OR(A166="",D166=""),"",D166*N(E166)*(1+N(F166)))</f>
        <v/>
      </c>
      <c r="H166" s="25"/>
    </row>
    <row r="167" customFormat="false" ht="15" hidden="false" customHeight="false" outlineLevel="0" collapsed="false">
      <c r="A167" s="25"/>
      <c r="B167" s="25"/>
      <c r="C167" s="25"/>
      <c r="D167" s="18"/>
      <c r="E167" s="11"/>
      <c r="F167" s="19"/>
      <c r="G167" s="15" t="str">
        <f aca="false">IF(OR(A167="",D167=""),"",D167*N(E167)*(1+N(F167)))</f>
        <v/>
      </c>
      <c r="H167" s="25"/>
    </row>
    <row r="168" customFormat="false" ht="15" hidden="false" customHeight="false" outlineLevel="0" collapsed="false">
      <c r="A168" s="25"/>
      <c r="B168" s="25"/>
      <c r="C168" s="25"/>
      <c r="D168" s="18"/>
      <c r="E168" s="11"/>
      <c r="F168" s="19"/>
      <c r="G168" s="15" t="str">
        <f aca="false">IF(OR(A168="",D168=""),"",D168*N(E168)*(1+N(F168)))</f>
        <v/>
      </c>
      <c r="H168" s="25"/>
    </row>
    <row r="169" customFormat="false" ht="15" hidden="false" customHeight="false" outlineLevel="0" collapsed="false">
      <c r="A169" s="25"/>
      <c r="B169" s="25"/>
      <c r="C169" s="25"/>
      <c r="D169" s="18"/>
      <c r="E169" s="11"/>
      <c r="F169" s="19"/>
      <c r="G169" s="15" t="str">
        <f aca="false">IF(OR(A169="",D169=""),"",D169*N(E169)*(1+N(F169)))</f>
        <v/>
      </c>
      <c r="H169" s="25"/>
    </row>
    <row r="170" customFormat="false" ht="15" hidden="false" customHeight="false" outlineLevel="0" collapsed="false">
      <c r="A170" s="25"/>
      <c r="B170" s="25"/>
      <c r="C170" s="25"/>
      <c r="D170" s="18"/>
      <c r="E170" s="11"/>
      <c r="F170" s="19"/>
      <c r="G170" s="15" t="str">
        <f aca="false">IF(OR(A170="",D170=""),"",D170*N(E170)*(1+N(F170)))</f>
        <v/>
      </c>
      <c r="H170" s="25"/>
    </row>
    <row r="171" customFormat="false" ht="15" hidden="false" customHeight="false" outlineLevel="0" collapsed="false">
      <c r="A171" s="25"/>
      <c r="B171" s="25"/>
      <c r="C171" s="25"/>
      <c r="D171" s="18"/>
      <c r="E171" s="11"/>
      <c r="F171" s="19"/>
      <c r="G171" s="15" t="str">
        <f aca="false">IF(OR(A171="",D171=""),"",D171*N(E171)*(1+N(F171)))</f>
        <v/>
      </c>
      <c r="H171" s="25"/>
    </row>
    <row r="172" customFormat="false" ht="15" hidden="false" customHeight="false" outlineLevel="0" collapsed="false">
      <c r="A172" s="25"/>
      <c r="B172" s="25"/>
      <c r="C172" s="25"/>
      <c r="D172" s="18"/>
      <c r="E172" s="11"/>
      <c r="F172" s="19"/>
      <c r="G172" s="15" t="str">
        <f aca="false">IF(OR(A172="",D172=""),"",D172*N(E172)*(1+N(F172)))</f>
        <v/>
      </c>
      <c r="H172" s="25"/>
    </row>
    <row r="173" customFormat="false" ht="15" hidden="false" customHeight="false" outlineLevel="0" collapsed="false">
      <c r="A173" s="25"/>
      <c r="B173" s="25"/>
      <c r="C173" s="25"/>
      <c r="D173" s="18"/>
      <c r="E173" s="11"/>
      <c r="F173" s="19"/>
      <c r="G173" s="15" t="str">
        <f aca="false">IF(OR(A173="",D173=""),"",D173*N(E173)*(1+N(F173)))</f>
        <v/>
      </c>
      <c r="H173" s="25"/>
    </row>
    <row r="174" customFormat="false" ht="15" hidden="false" customHeight="false" outlineLevel="0" collapsed="false">
      <c r="A174" s="25"/>
      <c r="B174" s="25"/>
      <c r="C174" s="25"/>
      <c r="D174" s="18"/>
      <c r="E174" s="11"/>
      <c r="F174" s="19"/>
      <c r="G174" s="15" t="str">
        <f aca="false">IF(OR(A174="",D174=""),"",D174*N(E174)*(1+N(F174)))</f>
        <v/>
      </c>
      <c r="H174" s="25"/>
    </row>
    <row r="175" customFormat="false" ht="15" hidden="false" customHeight="false" outlineLevel="0" collapsed="false">
      <c r="A175" s="25"/>
      <c r="B175" s="25"/>
      <c r="C175" s="25"/>
      <c r="D175" s="18"/>
      <c r="E175" s="11"/>
      <c r="F175" s="19"/>
      <c r="G175" s="15" t="str">
        <f aca="false">IF(OR(A175="",D175=""),"",D175*N(E175)*(1+N(F175)))</f>
        <v/>
      </c>
      <c r="H175" s="25"/>
    </row>
    <row r="176" customFormat="false" ht="15" hidden="false" customHeight="false" outlineLevel="0" collapsed="false">
      <c r="A176" s="25"/>
      <c r="B176" s="25"/>
      <c r="C176" s="25"/>
      <c r="D176" s="18"/>
      <c r="E176" s="11"/>
      <c r="F176" s="19"/>
      <c r="G176" s="15" t="str">
        <f aca="false">IF(OR(A176="",D176=""),"",D176*N(E176)*(1+N(F176)))</f>
        <v/>
      </c>
      <c r="H176" s="25"/>
    </row>
    <row r="177" customFormat="false" ht="15" hidden="false" customHeight="false" outlineLevel="0" collapsed="false">
      <c r="A177" s="25"/>
      <c r="B177" s="25"/>
      <c r="C177" s="25"/>
      <c r="D177" s="18"/>
      <c r="E177" s="11"/>
      <c r="F177" s="19"/>
      <c r="G177" s="15" t="str">
        <f aca="false">IF(OR(A177="",D177=""),"",D177*N(E177)*(1+N(F177)))</f>
        <v/>
      </c>
      <c r="H177" s="25"/>
    </row>
    <row r="178" customFormat="false" ht="15" hidden="false" customHeight="false" outlineLevel="0" collapsed="false">
      <c r="A178" s="25"/>
      <c r="B178" s="25"/>
      <c r="C178" s="25"/>
      <c r="D178" s="18"/>
      <c r="E178" s="11"/>
      <c r="F178" s="19"/>
      <c r="G178" s="15" t="str">
        <f aca="false">IF(OR(A178="",D178=""),"",D178*N(E178)*(1+N(F178)))</f>
        <v/>
      </c>
      <c r="H178" s="25"/>
    </row>
    <row r="179" customFormat="false" ht="15" hidden="false" customHeight="false" outlineLevel="0" collapsed="false">
      <c r="A179" s="25"/>
      <c r="B179" s="25"/>
      <c r="C179" s="25"/>
      <c r="D179" s="18"/>
      <c r="E179" s="11"/>
      <c r="F179" s="19"/>
      <c r="G179" s="15" t="str">
        <f aca="false">IF(OR(A179="",D179=""),"",D179*N(E179)*(1+N(F179)))</f>
        <v/>
      </c>
      <c r="H179" s="25"/>
    </row>
    <row r="180" customFormat="false" ht="15" hidden="false" customHeight="false" outlineLevel="0" collapsed="false">
      <c r="A180" s="25"/>
      <c r="B180" s="25"/>
      <c r="C180" s="25"/>
      <c r="D180" s="18"/>
      <c r="E180" s="11"/>
      <c r="F180" s="19"/>
      <c r="G180" s="15" t="str">
        <f aca="false">IF(OR(A180="",D180=""),"",D180*N(E180)*(1+N(F180)))</f>
        <v/>
      </c>
      <c r="H180" s="25"/>
    </row>
    <row r="181" customFormat="false" ht="15" hidden="false" customHeight="false" outlineLevel="0" collapsed="false">
      <c r="A181" s="25"/>
      <c r="B181" s="25"/>
      <c r="C181" s="25"/>
      <c r="D181" s="18"/>
      <c r="E181" s="11"/>
      <c r="F181" s="19"/>
      <c r="G181" s="15" t="str">
        <f aca="false">IF(OR(A181="",D181=""),"",D181*N(E181)*(1+N(F181)))</f>
        <v/>
      </c>
      <c r="H181" s="25"/>
    </row>
    <row r="182" customFormat="false" ht="15" hidden="false" customHeight="false" outlineLevel="0" collapsed="false">
      <c r="A182" s="25"/>
      <c r="B182" s="25"/>
      <c r="C182" s="25"/>
      <c r="D182" s="18"/>
      <c r="E182" s="11"/>
      <c r="F182" s="19"/>
      <c r="G182" s="15" t="str">
        <f aca="false">IF(OR(A182="",D182=""),"",D182*N(E182)*(1+N(F182)))</f>
        <v/>
      </c>
      <c r="H182" s="25"/>
    </row>
    <row r="183" customFormat="false" ht="15" hidden="false" customHeight="false" outlineLevel="0" collapsed="false">
      <c r="A183" s="25"/>
      <c r="B183" s="25"/>
      <c r="C183" s="25"/>
      <c r="D183" s="18"/>
      <c r="E183" s="11"/>
      <c r="F183" s="19"/>
      <c r="G183" s="15" t="str">
        <f aca="false">IF(OR(A183="",D183=""),"",D183*N(E183)*(1+N(F183)))</f>
        <v/>
      </c>
      <c r="H183" s="25"/>
    </row>
    <row r="184" customFormat="false" ht="15" hidden="false" customHeight="false" outlineLevel="0" collapsed="false">
      <c r="A184" s="25"/>
      <c r="B184" s="25"/>
      <c r="C184" s="25"/>
      <c r="D184" s="18"/>
      <c r="E184" s="11"/>
      <c r="F184" s="19"/>
      <c r="G184" s="15" t="str">
        <f aca="false">IF(OR(A184="",D184=""),"",D184*N(E184)*(1+N(F184)))</f>
        <v/>
      </c>
      <c r="H184" s="25"/>
    </row>
    <row r="185" customFormat="false" ht="15" hidden="false" customHeight="false" outlineLevel="0" collapsed="false">
      <c r="A185" s="25"/>
      <c r="B185" s="25"/>
      <c r="C185" s="25"/>
      <c r="D185" s="18"/>
      <c r="E185" s="11"/>
      <c r="F185" s="19"/>
      <c r="G185" s="15" t="str">
        <f aca="false">IF(OR(A185="",D185=""),"",D185*N(E185)*(1+N(F185)))</f>
        <v/>
      </c>
      <c r="H185" s="25"/>
    </row>
    <row r="186" customFormat="false" ht="15" hidden="false" customHeight="false" outlineLevel="0" collapsed="false">
      <c r="A186" s="25"/>
      <c r="B186" s="25"/>
      <c r="C186" s="25"/>
      <c r="D186" s="18"/>
      <c r="E186" s="11"/>
      <c r="F186" s="19"/>
      <c r="G186" s="15" t="str">
        <f aca="false">IF(OR(A186="",D186=""),"",D186*N(E186)*(1+N(F186)))</f>
        <v/>
      </c>
      <c r="H186" s="25"/>
    </row>
    <row r="187" customFormat="false" ht="15" hidden="false" customHeight="false" outlineLevel="0" collapsed="false">
      <c r="A187" s="25"/>
      <c r="B187" s="25"/>
      <c r="C187" s="25"/>
      <c r="D187" s="18"/>
      <c r="E187" s="11"/>
      <c r="F187" s="19"/>
      <c r="G187" s="15" t="str">
        <f aca="false">IF(OR(A187="",D187=""),"",D187*N(E187)*(1+N(F187)))</f>
        <v/>
      </c>
      <c r="H187" s="25"/>
    </row>
    <row r="188" customFormat="false" ht="15" hidden="false" customHeight="false" outlineLevel="0" collapsed="false">
      <c r="A188" s="25"/>
      <c r="B188" s="25"/>
      <c r="C188" s="25"/>
      <c r="D188" s="18"/>
      <c r="E188" s="11"/>
      <c r="F188" s="19"/>
      <c r="G188" s="15" t="str">
        <f aca="false">IF(OR(A188="",D188=""),"",D188*N(E188)*(1+N(F188)))</f>
        <v/>
      </c>
      <c r="H188" s="25"/>
    </row>
    <row r="189" customFormat="false" ht="15" hidden="false" customHeight="false" outlineLevel="0" collapsed="false">
      <c r="A189" s="25"/>
      <c r="B189" s="25"/>
      <c r="C189" s="25"/>
      <c r="D189" s="18"/>
      <c r="E189" s="11"/>
      <c r="F189" s="19"/>
      <c r="G189" s="15" t="str">
        <f aca="false">IF(OR(A189="",D189=""),"",D189*N(E189)*(1+N(F189)))</f>
        <v/>
      </c>
      <c r="H189" s="25"/>
    </row>
    <row r="190" customFormat="false" ht="15" hidden="false" customHeight="false" outlineLevel="0" collapsed="false">
      <c r="A190" s="25"/>
      <c r="B190" s="25"/>
      <c r="C190" s="25"/>
      <c r="D190" s="18"/>
      <c r="E190" s="11"/>
      <c r="F190" s="19"/>
      <c r="G190" s="15" t="str">
        <f aca="false">IF(OR(A190="",D190=""),"",D190*N(E190)*(1+N(F190)))</f>
        <v/>
      </c>
      <c r="H190" s="25"/>
    </row>
    <row r="191" customFormat="false" ht="15" hidden="false" customHeight="false" outlineLevel="0" collapsed="false">
      <c r="A191" s="25"/>
      <c r="B191" s="25"/>
      <c r="C191" s="25"/>
      <c r="D191" s="18"/>
      <c r="E191" s="11"/>
      <c r="F191" s="19"/>
      <c r="G191" s="15" t="str">
        <f aca="false">IF(OR(A191="",D191=""),"",D191*N(E191)*(1+N(F191)))</f>
        <v/>
      </c>
      <c r="H191" s="25"/>
    </row>
    <row r="192" customFormat="false" ht="15" hidden="false" customHeight="false" outlineLevel="0" collapsed="false">
      <c r="A192" s="25"/>
      <c r="B192" s="25"/>
      <c r="C192" s="25"/>
      <c r="D192" s="18"/>
      <c r="E192" s="11"/>
      <c r="F192" s="19"/>
      <c r="G192" s="15" t="str">
        <f aca="false">IF(OR(A192="",D192=""),"",D192*N(E192)*(1+N(F192)))</f>
        <v/>
      </c>
      <c r="H192" s="25"/>
    </row>
    <row r="193" customFormat="false" ht="15" hidden="false" customHeight="false" outlineLevel="0" collapsed="false">
      <c r="A193" s="25"/>
      <c r="B193" s="25"/>
      <c r="C193" s="25"/>
      <c r="D193" s="18"/>
      <c r="E193" s="11"/>
      <c r="F193" s="19"/>
      <c r="G193" s="15" t="str">
        <f aca="false">IF(OR(A193="",D193=""),"",D193*N(E193)*(1+N(F193)))</f>
        <v/>
      </c>
      <c r="H193" s="25"/>
    </row>
    <row r="194" customFormat="false" ht="15" hidden="false" customHeight="false" outlineLevel="0" collapsed="false">
      <c r="A194" s="25"/>
      <c r="B194" s="25"/>
      <c r="C194" s="25"/>
      <c r="D194" s="18"/>
      <c r="E194" s="11"/>
      <c r="F194" s="19"/>
      <c r="G194" s="15" t="str">
        <f aca="false">IF(OR(A194="",D194=""),"",D194*N(E194)*(1+N(F194)))</f>
        <v/>
      </c>
      <c r="H194" s="25"/>
    </row>
    <row r="195" customFormat="false" ht="15" hidden="false" customHeight="false" outlineLevel="0" collapsed="false">
      <c r="A195" s="25"/>
      <c r="B195" s="25"/>
      <c r="C195" s="25"/>
      <c r="D195" s="18"/>
      <c r="E195" s="11"/>
      <c r="F195" s="19"/>
      <c r="G195" s="15" t="str">
        <f aca="false">IF(OR(A195="",D195=""),"",D195*N(E195)*(1+N(F195)))</f>
        <v/>
      </c>
      <c r="H195" s="25"/>
    </row>
    <row r="196" customFormat="false" ht="15" hidden="false" customHeight="false" outlineLevel="0" collapsed="false">
      <c r="A196" s="25"/>
      <c r="B196" s="25"/>
      <c r="C196" s="25"/>
      <c r="D196" s="18"/>
      <c r="E196" s="11"/>
      <c r="F196" s="19"/>
      <c r="G196" s="15" t="str">
        <f aca="false">IF(OR(A196="",D196=""),"",D196*N(E196)*(1+N(F196)))</f>
        <v/>
      </c>
      <c r="H196" s="25"/>
    </row>
    <row r="197" customFormat="false" ht="15" hidden="false" customHeight="false" outlineLevel="0" collapsed="false">
      <c r="A197" s="25"/>
      <c r="B197" s="25"/>
      <c r="C197" s="25"/>
      <c r="D197" s="18"/>
      <c r="E197" s="11"/>
      <c r="F197" s="19"/>
      <c r="G197" s="15" t="str">
        <f aca="false">IF(OR(A197="",D197=""),"",D197*N(E197)*(1+N(F197)))</f>
        <v/>
      </c>
      <c r="H197" s="25"/>
    </row>
    <row r="198" customFormat="false" ht="15" hidden="false" customHeight="false" outlineLevel="0" collapsed="false">
      <c r="A198" s="25"/>
      <c r="B198" s="25"/>
      <c r="C198" s="25"/>
      <c r="D198" s="18"/>
      <c r="E198" s="11"/>
      <c r="F198" s="19"/>
      <c r="G198" s="15" t="str">
        <f aca="false">IF(OR(A198="",D198=""),"",D198*N(E198)*(1+N(F198)))</f>
        <v/>
      </c>
      <c r="H198" s="25"/>
    </row>
    <row r="199" customFormat="false" ht="15" hidden="false" customHeight="false" outlineLevel="0" collapsed="false">
      <c r="A199" s="25"/>
      <c r="B199" s="25"/>
      <c r="C199" s="25"/>
      <c r="D199" s="18"/>
      <c r="E199" s="11"/>
      <c r="F199" s="19"/>
      <c r="G199" s="15" t="str">
        <f aca="false">IF(OR(A199="",D199=""),"",D199*N(E199)*(1+N(F199)))</f>
        <v/>
      </c>
      <c r="H199" s="25"/>
    </row>
    <row r="200" customFormat="false" ht="15" hidden="false" customHeight="false" outlineLevel="0" collapsed="false">
      <c r="A200" s="25"/>
      <c r="B200" s="25"/>
      <c r="C200" s="25"/>
      <c r="D200" s="18"/>
      <c r="E200" s="11"/>
      <c r="F200" s="19"/>
      <c r="G200" s="15" t="str">
        <f aca="false">IF(OR(A200="",D200=""),"",D200*N(E200)*(1+N(F200)))</f>
        <v/>
      </c>
      <c r="H200" s="25"/>
    </row>
    <row r="201" customFormat="false" ht="15" hidden="false" customHeight="false" outlineLevel="0" collapsed="false">
      <c r="A201" s="25"/>
      <c r="B201" s="25"/>
      <c r="C201" s="25"/>
      <c r="D201" s="18"/>
      <c r="E201" s="11"/>
      <c r="F201" s="19"/>
      <c r="G201" s="15" t="str">
        <f aca="false">IF(OR(A201="",D201=""),"",D201*N(E201)*(1+N(F201)))</f>
        <v/>
      </c>
      <c r="H201" s="25"/>
    </row>
    <row r="202" customFormat="false" ht="15" hidden="false" customHeight="false" outlineLevel="0" collapsed="false">
      <c r="A202" s="25"/>
      <c r="B202" s="25"/>
      <c r="C202" s="25"/>
      <c r="D202" s="18"/>
      <c r="E202" s="11"/>
      <c r="F202" s="19"/>
      <c r="G202" s="15" t="str">
        <f aca="false">IF(OR(A202="",D202=""),"",D202*N(E202)*(1+N(F202)))</f>
        <v/>
      </c>
      <c r="H202" s="25"/>
    </row>
    <row r="203" customFormat="false" ht="15" hidden="false" customHeight="false" outlineLevel="0" collapsed="false">
      <c r="A203" s="25"/>
      <c r="B203" s="25"/>
      <c r="C203" s="25"/>
      <c r="D203" s="18"/>
      <c r="E203" s="11"/>
      <c r="F203" s="19"/>
      <c r="G203" s="15" t="str">
        <f aca="false">IF(OR(A203="",D203=""),"",D203*N(E203)*(1+N(F203)))</f>
        <v/>
      </c>
      <c r="H203" s="25"/>
    </row>
    <row r="204" customFormat="false" ht="15" hidden="false" customHeight="false" outlineLevel="0" collapsed="false">
      <c r="A204" s="25"/>
      <c r="B204" s="25"/>
      <c r="C204" s="25"/>
      <c r="D204" s="18"/>
      <c r="E204" s="11"/>
      <c r="F204" s="19"/>
      <c r="G204" s="15" t="str">
        <f aca="false">IF(OR(A204="",D204=""),"",D204*N(E204)*(1+N(F204)))</f>
        <v/>
      </c>
      <c r="H204" s="25"/>
    </row>
    <row r="205" customFormat="false" ht="15" hidden="false" customHeight="false" outlineLevel="0" collapsed="false">
      <c r="A205" s="25"/>
      <c r="B205" s="25"/>
      <c r="C205" s="25"/>
      <c r="D205" s="18"/>
      <c r="E205" s="11"/>
      <c r="F205" s="19"/>
      <c r="G205" s="15" t="str">
        <f aca="false">IF(OR(A205="",D205=""),"",D205*N(E205)*(1+N(F205)))</f>
        <v/>
      </c>
      <c r="H205" s="25"/>
    </row>
    <row r="206" customFormat="false" ht="15" hidden="false" customHeight="false" outlineLevel="0" collapsed="false">
      <c r="A206" s="25"/>
      <c r="B206" s="25"/>
      <c r="C206" s="25"/>
      <c r="D206" s="18"/>
      <c r="E206" s="11"/>
      <c r="F206" s="19"/>
      <c r="G206" s="15" t="str">
        <f aca="false">IF(OR(A206="",D206=""),"",D206*N(E206)*(1+N(F206)))</f>
        <v/>
      </c>
      <c r="H206" s="25"/>
    </row>
    <row r="207" customFormat="false" ht="15" hidden="false" customHeight="false" outlineLevel="0" collapsed="false">
      <c r="A207" s="25"/>
      <c r="B207" s="25"/>
      <c r="C207" s="25"/>
      <c r="D207" s="18"/>
      <c r="E207" s="11"/>
      <c r="F207" s="19"/>
      <c r="G207" s="15" t="str">
        <f aca="false">IF(OR(A207="",D207=""),"",D207*N(E207)*(1+N(F207)))</f>
        <v/>
      </c>
      <c r="H207" s="25"/>
    </row>
    <row r="208" customFormat="false" ht="15" hidden="false" customHeight="false" outlineLevel="0" collapsed="false">
      <c r="A208" s="25"/>
      <c r="B208" s="25"/>
      <c r="C208" s="25"/>
      <c r="D208" s="18"/>
      <c r="E208" s="11"/>
      <c r="F208" s="19"/>
      <c r="G208" s="15" t="str">
        <f aca="false">IF(OR(A208="",D208=""),"",D208*N(E208)*(1+N(F208)))</f>
        <v/>
      </c>
      <c r="H208" s="25"/>
    </row>
    <row r="209" customFormat="false" ht="15" hidden="false" customHeight="false" outlineLevel="0" collapsed="false">
      <c r="A209" s="25"/>
      <c r="B209" s="25"/>
      <c r="C209" s="25"/>
      <c r="D209" s="18"/>
      <c r="E209" s="11"/>
      <c r="F209" s="19"/>
      <c r="G209" s="15" t="str">
        <f aca="false">IF(OR(A209="",D209=""),"",D209*N(E209)*(1+N(F209)))</f>
        <v/>
      </c>
      <c r="H209" s="25"/>
    </row>
    <row r="210" customFormat="false" ht="15" hidden="false" customHeight="false" outlineLevel="0" collapsed="false">
      <c r="A210" s="25"/>
      <c r="B210" s="25"/>
      <c r="C210" s="25"/>
      <c r="D210" s="18"/>
      <c r="E210" s="11"/>
      <c r="F210" s="19"/>
      <c r="G210" s="15" t="str">
        <f aca="false">IF(OR(A210="",D210=""),"",D210*N(E210)*(1+N(F210)))</f>
        <v/>
      </c>
      <c r="H210" s="25"/>
    </row>
    <row r="211" customFormat="false" ht="15" hidden="false" customHeight="false" outlineLevel="0" collapsed="false">
      <c r="A211" s="25"/>
      <c r="B211" s="25"/>
      <c r="C211" s="25"/>
      <c r="D211" s="18"/>
      <c r="E211" s="11"/>
      <c r="F211" s="19"/>
      <c r="G211" s="15" t="str">
        <f aca="false">IF(OR(A211="",D211=""),"",D211*N(E211)*(1+N(F211)))</f>
        <v/>
      </c>
      <c r="H211" s="25"/>
    </row>
    <row r="212" customFormat="false" ht="15" hidden="false" customHeight="false" outlineLevel="0" collapsed="false">
      <c r="A212" s="25"/>
      <c r="B212" s="25"/>
      <c r="C212" s="25"/>
      <c r="D212" s="18"/>
      <c r="E212" s="11"/>
      <c r="F212" s="19"/>
      <c r="G212" s="15" t="str">
        <f aca="false">IF(OR(A212="",D212=""),"",D212*N(E212)*(1+N(F212)))</f>
        <v/>
      </c>
      <c r="H212" s="25"/>
    </row>
    <row r="213" customFormat="false" ht="15" hidden="false" customHeight="false" outlineLevel="0" collapsed="false">
      <c r="A213" s="25"/>
      <c r="B213" s="25"/>
      <c r="C213" s="25"/>
      <c r="D213" s="18"/>
      <c r="E213" s="11"/>
      <c r="F213" s="19"/>
      <c r="G213" s="15" t="str">
        <f aca="false">IF(OR(A213="",D213=""),"",D213*N(E213)*(1+N(F213)))</f>
        <v/>
      </c>
      <c r="H213" s="25"/>
    </row>
    <row r="214" customFormat="false" ht="15" hidden="false" customHeight="false" outlineLevel="0" collapsed="false">
      <c r="A214" s="25"/>
      <c r="B214" s="25"/>
      <c r="C214" s="25"/>
      <c r="D214" s="18"/>
      <c r="E214" s="11"/>
      <c r="F214" s="19"/>
      <c r="G214" s="15" t="str">
        <f aca="false">IF(OR(A214="",D214=""),"",D214*N(E214)*(1+N(F214)))</f>
        <v/>
      </c>
      <c r="H214" s="25"/>
    </row>
    <row r="215" customFormat="false" ht="15" hidden="false" customHeight="false" outlineLevel="0" collapsed="false">
      <c r="A215" s="25"/>
      <c r="B215" s="25"/>
      <c r="C215" s="25"/>
      <c r="D215" s="18"/>
      <c r="E215" s="11"/>
      <c r="F215" s="19"/>
      <c r="G215" s="15" t="str">
        <f aca="false">IF(OR(A215="",D215=""),"",D215*N(E215)*(1+N(F215)))</f>
        <v/>
      </c>
      <c r="H215" s="25"/>
    </row>
    <row r="216" customFormat="false" ht="15" hidden="false" customHeight="false" outlineLevel="0" collapsed="false">
      <c r="A216" s="25"/>
      <c r="B216" s="25"/>
      <c r="C216" s="25"/>
      <c r="D216" s="18"/>
      <c r="E216" s="11"/>
      <c r="F216" s="19"/>
      <c r="G216" s="15" t="str">
        <f aca="false">IF(OR(A216="",D216=""),"",D216*N(E216)*(1+N(F216)))</f>
        <v/>
      </c>
      <c r="H216" s="25"/>
    </row>
    <row r="217" customFormat="false" ht="15" hidden="false" customHeight="false" outlineLevel="0" collapsed="false">
      <c r="A217" s="25"/>
      <c r="B217" s="25"/>
      <c r="C217" s="25"/>
      <c r="D217" s="18"/>
      <c r="E217" s="11"/>
      <c r="F217" s="19"/>
      <c r="G217" s="15" t="str">
        <f aca="false">IF(OR(A217="",D217=""),"",D217*N(E217)*(1+N(F217)))</f>
        <v/>
      </c>
      <c r="H217" s="25"/>
    </row>
    <row r="218" customFormat="false" ht="15" hidden="false" customHeight="false" outlineLevel="0" collapsed="false">
      <c r="A218" s="25"/>
      <c r="B218" s="25"/>
      <c r="C218" s="25"/>
      <c r="D218" s="18"/>
      <c r="E218" s="11"/>
      <c r="F218" s="19"/>
      <c r="G218" s="15" t="str">
        <f aca="false">IF(OR(A218="",D218=""),"",D218*N(E218)*(1+N(F218)))</f>
        <v/>
      </c>
      <c r="H218" s="25"/>
    </row>
    <row r="219" customFormat="false" ht="15" hidden="false" customHeight="false" outlineLevel="0" collapsed="false">
      <c r="A219" s="25"/>
      <c r="B219" s="25"/>
      <c r="C219" s="25"/>
      <c r="D219" s="18"/>
      <c r="E219" s="11"/>
      <c r="F219" s="19"/>
      <c r="G219" s="15" t="str">
        <f aca="false">IF(OR(A219="",D219=""),"",D219*N(E219)*(1+N(F219)))</f>
        <v/>
      </c>
      <c r="H219" s="25"/>
    </row>
    <row r="220" customFormat="false" ht="15" hidden="false" customHeight="false" outlineLevel="0" collapsed="false">
      <c r="A220" s="25"/>
      <c r="B220" s="25"/>
      <c r="C220" s="25"/>
      <c r="D220" s="18"/>
      <c r="E220" s="11"/>
      <c r="F220" s="19"/>
      <c r="G220" s="15" t="str">
        <f aca="false">IF(OR(A220="",D220=""),"",D220*N(E220)*(1+N(F220)))</f>
        <v/>
      </c>
      <c r="H220" s="25"/>
    </row>
    <row r="221" customFormat="false" ht="15" hidden="false" customHeight="false" outlineLevel="0" collapsed="false">
      <c r="A221" s="25"/>
      <c r="B221" s="25"/>
      <c r="C221" s="25"/>
      <c r="D221" s="18"/>
      <c r="E221" s="11"/>
      <c r="F221" s="19"/>
      <c r="G221" s="15" t="str">
        <f aca="false">IF(OR(A221="",D221=""),"",D221*N(E221)*(1+N(F221)))</f>
        <v/>
      </c>
      <c r="H221" s="25"/>
    </row>
    <row r="222" customFormat="false" ht="15" hidden="false" customHeight="false" outlineLevel="0" collapsed="false">
      <c r="A222" s="25"/>
      <c r="B222" s="25"/>
      <c r="C222" s="25"/>
      <c r="D222" s="18"/>
      <c r="E222" s="11"/>
      <c r="F222" s="19"/>
      <c r="G222" s="15" t="str">
        <f aca="false">IF(OR(A222="",D222=""),"",D222*N(E222)*(1+N(F222)))</f>
        <v/>
      </c>
      <c r="H222" s="25"/>
    </row>
    <row r="223" customFormat="false" ht="15" hidden="false" customHeight="false" outlineLevel="0" collapsed="false">
      <c r="A223" s="25"/>
      <c r="B223" s="25"/>
      <c r="C223" s="25"/>
      <c r="D223" s="18"/>
      <c r="E223" s="11"/>
      <c r="F223" s="19"/>
      <c r="G223" s="15" t="str">
        <f aca="false">IF(OR(A223="",D223=""),"",D223*N(E223)*(1+N(F223)))</f>
        <v/>
      </c>
      <c r="H223" s="25"/>
    </row>
    <row r="224" customFormat="false" ht="15" hidden="false" customHeight="false" outlineLevel="0" collapsed="false">
      <c r="A224" s="25"/>
      <c r="B224" s="25"/>
      <c r="C224" s="25"/>
      <c r="D224" s="18"/>
      <c r="E224" s="11"/>
      <c r="F224" s="19"/>
      <c r="G224" s="15" t="str">
        <f aca="false">IF(OR(A224="",D224=""),"",D224*N(E224)*(1+N(F224)))</f>
        <v/>
      </c>
      <c r="H224" s="25"/>
    </row>
    <row r="225" customFormat="false" ht="15" hidden="false" customHeight="false" outlineLevel="0" collapsed="false">
      <c r="A225" s="25"/>
      <c r="B225" s="25"/>
      <c r="C225" s="25"/>
      <c r="D225" s="18"/>
      <c r="E225" s="11"/>
      <c r="F225" s="19"/>
      <c r="G225" s="15" t="str">
        <f aca="false">IF(OR(A225="",D225=""),"",D225*N(E225)*(1+N(F225)))</f>
        <v/>
      </c>
      <c r="H225" s="25"/>
    </row>
    <row r="226" customFormat="false" ht="15" hidden="false" customHeight="false" outlineLevel="0" collapsed="false">
      <c r="A226" s="25"/>
      <c r="B226" s="25"/>
      <c r="C226" s="25"/>
      <c r="D226" s="18"/>
      <c r="E226" s="11"/>
      <c r="F226" s="19"/>
      <c r="G226" s="15" t="str">
        <f aca="false">IF(OR(A226="",D226=""),"",D226*N(E226)*(1+N(F226)))</f>
        <v/>
      </c>
      <c r="H226" s="25"/>
    </row>
    <row r="227" customFormat="false" ht="15" hidden="false" customHeight="false" outlineLevel="0" collapsed="false">
      <c r="A227" s="25"/>
      <c r="B227" s="25"/>
      <c r="C227" s="25"/>
      <c r="D227" s="18"/>
      <c r="E227" s="11"/>
      <c r="F227" s="19"/>
      <c r="G227" s="15" t="str">
        <f aca="false">IF(OR(A227="",D227=""),"",D227*N(E227)*(1+N(F227)))</f>
        <v/>
      </c>
      <c r="H227" s="25"/>
    </row>
    <row r="228" customFormat="false" ht="15" hidden="false" customHeight="false" outlineLevel="0" collapsed="false">
      <c r="A228" s="25"/>
      <c r="B228" s="25"/>
      <c r="C228" s="25"/>
      <c r="D228" s="18"/>
      <c r="E228" s="11"/>
      <c r="F228" s="19"/>
      <c r="G228" s="15" t="str">
        <f aca="false">IF(OR(A228="",D228=""),"",D228*N(E228)*(1+N(F228)))</f>
        <v/>
      </c>
      <c r="H228" s="25"/>
    </row>
    <row r="229" customFormat="false" ht="15" hidden="false" customHeight="false" outlineLevel="0" collapsed="false">
      <c r="A229" s="25"/>
      <c r="B229" s="25"/>
      <c r="C229" s="25"/>
      <c r="D229" s="18"/>
      <c r="E229" s="11"/>
      <c r="F229" s="19"/>
      <c r="G229" s="15" t="str">
        <f aca="false">IF(OR(A229="",D229=""),"",D229*N(E229)*(1+N(F229)))</f>
        <v/>
      </c>
      <c r="H229" s="25"/>
    </row>
    <row r="230" customFormat="false" ht="15" hidden="false" customHeight="false" outlineLevel="0" collapsed="false">
      <c r="A230" s="25"/>
      <c r="B230" s="25"/>
      <c r="C230" s="25"/>
      <c r="D230" s="18"/>
      <c r="E230" s="11"/>
      <c r="F230" s="19"/>
      <c r="G230" s="15" t="str">
        <f aca="false">IF(OR(A230="",D230=""),"",D230*N(E230)*(1+N(F230)))</f>
        <v/>
      </c>
      <c r="H230" s="25"/>
    </row>
    <row r="231" customFormat="false" ht="15" hidden="false" customHeight="false" outlineLevel="0" collapsed="false">
      <c r="A231" s="25"/>
      <c r="B231" s="25"/>
      <c r="C231" s="25"/>
      <c r="D231" s="18"/>
      <c r="E231" s="11"/>
      <c r="F231" s="19"/>
      <c r="G231" s="15" t="str">
        <f aca="false">IF(OR(A231="",D231=""),"",D231*N(E231)*(1+N(F231)))</f>
        <v/>
      </c>
      <c r="H231" s="25"/>
    </row>
    <row r="232" customFormat="false" ht="15" hidden="false" customHeight="false" outlineLevel="0" collapsed="false">
      <c r="A232" s="25"/>
      <c r="B232" s="25"/>
      <c r="C232" s="25"/>
      <c r="D232" s="18"/>
      <c r="E232" s="11"/>
      <c r="F232" s="19"/>
      <c r="G232" s="15" t="str">
        <f aca="false">IF(OR(A232="",D232=""),"",D232*N(E232)*(1+N(F232)))</f>
        <v/>
      </c>
      <c r="H232" s="25"/>
    </row>
    <row r="233" customFormat="false" ht="15" hidden="false" customHeight="false" outlineLevel="0" collapsed="false">
      <c r="A233" s="25"/>
      <c r="B233" s="25"/>
      <c r="C233" s="25"/>
      <c r="D233" s="18"/>
      <c r="E233" s="11"/>
      <c r="F233" s="19"/>
      <c r="G233" s="15" t="str">
        <f aca="false">IF(OR(A233="",D233=""),"",D233*N(E233)*(1+N(F233)))</f>
        <v/>
      </c>
      <c r="H233" s="25"/>
    </row>
    <row r="234" customFormat="false" ht="15" hidden="false" customHeight="false" outlineLevel="0" collapsed="false">
      <c r="A234" s="25"/>
      <c r="B234" s="25"/>
      <c r="C234" s="25"/>
      <c r="D234" s="18"/>
      <c r="E234" s="11"/>
      <c r="F234" s="19"/>
      <c r="G234" s="15" t="str">
        <f aca="false">IF(OR(A234="",D234=""),"",D234*N(E234)*(1+N(F234)))</f>
        <v/>
      </c>
      <c r="H234" s="25"/>
    </row>
    <row r="235" customFormat="false" ht="15" hidden="false" customHeight="false" outlineLevel="0" collapsed="false">
      <c r="A235" s="25"/>
      <c r="B235" s="25"/>
      <c r="C235" s="25"/>
      <c r="D235" s="18"/>
      <c r="E235" s="11"/>
      <c r="F235" s="19"/>
      <c r="G235" s="15" t="str">
        <f aca="false">IF(OR(A235="",D235=""),"",D235*N(E235)*(1+N(F235)))</f>
        <v/>
      </c>
      <c r="H235" s="25"/>
    </row>
    <row r="236" customFormat="false" ht="15" hidden="false" customHeight="false" outlineLevel="0" collapsed="false">
      <c r="A236" s="25"/>
      <c r="B236" s="25"/>
      <c r="C236" s="25"/>
      <c r="D236" s="18"/>
      <c r="E236" s="11"/>
      <c r="F236" s="19"/>
      <c r="G236" s="15" t="str">
        <f aca="false">IF(OR(A236="",D236=""),"",D236*N(E236)*(1+N(F236)))</f>
        <v/>
      </c>
      <c r="H236" s="25"/>
    </row>
    <row r="237" customFormat="false" ht="15" hidden="false" customHeight="false" outlineLevel="0" collapsed="false">
      <c r="A237" s="25"/>
      <c r="B237" s="25"/>
      <c r="C237" s="25"/>
      <c r="D237" s="18"/>
      <c r="E237" s="11"/>
      <c r="F237" s="19"/>
      <c r="G237" s="15" t="str">
        <f aca="false">IF(OR(A237="",D237=""),"",D237*N(E237)*(1+N(F237)))</f>
        <v/>
      </c>
      <c r="H237" s="25"/>
    </row>
    <row r="238" customFormat="false" ht="15" hidden="false" customHeight="false" outlineLevel="0" collapsed="false">
      <c r="A238" s="25"/>
      <c r="B238" s="25"/>
      <c r="C238" s="25"/>
      <c r="D238" s="18"/>
      <c r="E238" s="11"/>
      <c r="F238" s="19"/>
      <c r="G238" s="15" t="str">
        <f aca="false">IF(OR(A238="",D238=""),"",D238*N(E238)*(1+N(F238)))</f>
        <v/>
      </c>
      <c r="H238" s="25"/>
    </row>
    <row r="239" customFormat="false" ht="15" hidden="false" customHeight="false" outlineLevel="0" collapsed="false">
      <c r="A239" s="25"/>
      <c r="B239" s="25"/>
      <c r="C239" s="25"/>
      <c r="D239" s="18"/>
      <c r="E239" s="11"/>
      <c r="F239" s="19"/>
      <c r="G239" s="15" t="str">
        <f aca="false">IF(OR(A239="",D239=""),"",D239*N(E239)*(1+N(F239)))</f>
        <v/>
      </c>
      <c r="H239" s="25"/>
    </row>
    <row r="240" customFormat="false" ht="15" hidden="false" customHeight="false" outlineLevel="0" collapsed="false">
      <c r="A240" s="25"/>
      <c r="B240" s="25"/>
      <c r="C240" s="25"/>
      <c r="D240" s="18"/>
      <c r="E240" s="11"/>
      <c r="F240" s="19"/>
      <c r="G240" s="15" t="str">
        <f aca="false">IF(OR(A240="",D240=""),"",D240*N(E240)*(1+N(F240)))</f>
        <v/>
      </c>
      <c r="H240" s="25"/>
    </row>
    <row r="241" customFormat="false" ht="15" hidden="false" customHeight="false" outlineLevel="0" collapsed="false">
      <c r="A241" s="25"/>
      <c r="B241" s="25"/>
      <c r="C241" s="25"/>
      <c r="D241" s="18"/>
      <c r="E241" s="11"/>
      <c r="F241" s="19"/>
      <c r="G241" s="15" t="str">
        <f aca="false">IF(OR(A241="",D241=""),"",D241*N(E241)*(1+N(F241)))</f>
        <v/>
      </c>
      <c r="H241" s="25"/>
    </row>
    <row r="242" customFormat="false" ht="15" hidden="false" customHeight="false" outlineLevel="0" collapsed="false">
      <c r="A242" s="25"/>
      <c r="B242" s="25"/>
      <c r="C242" s="25"/>
      <c r="D242" s="18"/>
      <c r="E242" s="11"/>
      <c r="F242" s="19"/>
      <c r="G242" s="15" t="str">
        <f aca="false">IF(OR(A242="",D242=""),"",D242*N(E242)*(1+N(F242)))</f>
        <v/>
      </c>
      <c r="H242" s="25"/>
    </row>
    <row r="243" customFormat="false" ht="15" hidden="false" customHeight="false" outlineLevel="0" collapsed="false">
      <c r="A243" s="25"/>
      <c r="B243" s="25"/>
      <c r="C243" s="25"/>
      <c r="D243" s="18"/>
      <c r="E243" s="11"/>
      <c r="F243" s="19"/>
      <c r="G243" s="15" t="str">
        <f aca="false">IF(OR(A243="",D243=""),"",D243*N(E243)*(1+N(F243)))</f>
        <v/>
      </c>
      <c r="H243" s="25"/>
    </row>
    <row r="244" customFormat="false" ht="15" hidden="false" customHeight="false" outlineLevel="0" collapsed="false">
      <c r="A244" s="25"/>
      <c r="B244" s="25"/>
      <c r="C244" s="25"/>
      <c r="D244" s="18"/>
      <c r="E244" s="11"/>
      <c r="F244" s="19"/>
      <c r="G244" s="15" t="str">
        <f aca="false">IF(OR(A244="",D244=""),"",D244*N(E244)*(1+N(F244)))</f>
        <v/>
      </c>
      <c r="H244" s="25"/>
    </row>
    <row r="245" customFormat="false" ht="15" hidden="false" customHeight="false" outlineLevel="0" collapsed="false">
      <c r="A245" s="25"/>
      <c r="B245" s="25"/>
      <c r="C245" s="25"/>
      <c r="D245" s="18"/>
      <c r="E245" s="11"/>
      <c r="F245" s="19"/>
      <c r="G245" s="15" t="str">
        <f aca="false">IF(OR(A245="",D245=""),"",D245*N(E245)*(1+N(F245)))</f>
        <v/>
      </c>
      <c r="H245" s="25"/>
    </row>
    <row r="246" customFormat="false" ht="15" hidden="false" customHeight="false" outlineLevel="0" collapsed="false">
      <c r="A246" s="25"/>
      <c r="B246" s="25"/>
      <c r="C246" s="25"/>
      <c r="D246" s="18"/>
      <c r="E246" s="11"/>
      <c r="F246" s="19"/>
      <c r="G246" s="15" t="str">
        <f aca="false">IF(OR(A246="",D246=""),"",D246*N(E246)*(1+N(F246)))</f>
        <v/>
      </c>
      <c r="H246" s="25"/>
    </row>
    <row r="247" customFormat="false" ht="15" hidden="false" customHeight="false" outlineLevel="0" collapsed="false">
      <c r="A247" s="25"/>
      <c r="B247" s="25"/>
      <c r="C247" s="25"/>
      <c r="D247" s="18"/>
      <c r="E247" s="11"/>
      <c r="F247" s="19"/>
      <c r="G247" s="15" t="str">
        <f aca="false">IF(OR(A247="",D247=""),"",D247*N(E247)*(1+N(F247)))</f>
        <v/>
      </c>
      <c r="H247" s="25"/>
    </row>
    <row r="248" customFormat="false" ht="15" hidden="false" customHeight="false" outlineLevel="0" collapsed="false">
      <c r="A248" s="25"/>
      <c r="B248" s="25"/>
      <c r="C248" s="25"/>
      <c r="D248" s="18"/>
      <c r="E248" s="11"/>
      <c r="F248" s="19"/>
      <c r="G248" s="15" t="str">
        <f aca="false">IF(OR(A248="",D248=""),"",D248*N(E248)*(1+N(F248)))</f>
        <v/>
      </c>
      <c r="H248" s="25"/>
    </row>
    <row r="249" customFormat="false" ht="15" hidden="false" customHeight="false" outlineLevel="0" collapsed="false">
      <c r="A249" s="25"/>
      <c r="B249" s="25"/>
      <c r="C249" s="25"/>
      <c r="D249" s="18"/>
      <c r="E249" s="11"/>
      <c r="F249" s="19"/>
      <c r="G249" s="15" t="str">
        <f aca="false">IF(OR(A249="",D249=""),"",D249*N(E249)*(1+N(F249)))</f>
        <v/>
      </c>
      <c r="H249" s="25"/>
    </row>
    <row r="250" customFormat="false" ht="15" hidden="false" customHeight="false" outlineLevel="0" collapsed="false">
      <c r="A250" s="25"/>
      <c r="B250" s="25"/>
      <c r="C250" s="25"/>
      <c r="D250" s="18"/>
      <c r="E250" s="11"/>
      <c r="F250" s="19"/>
      <c r="G250" s="15" t="str">
        <f aca="false">IF(OR(A250="",D250=""),"",D250*N(E250)*(1+N(F250)))</f>
        <v/>
      </c>
      <c r="H250" s="25"/>
    </row>
    <row r="251" customFormat="false" ht="15" hidden="false" customHeight="false" outlineLevel="0" collapsed="false">
      <c r="A251" s="25"/>
      <c r="B251" s="25"/>
      <c r="C251" s="25"/>
      <c r="D251" s="18"/>
      <c r="E251" s="11"/>
      <c r="F251" s="19"/>
      <c r="G251" s="15" t="str">
        <f aca="false">IF(OR(A251="",D251=""),"",D251*N(E251)*(1+N(F251)))</f>
        <v/>
      </c>
      <c r="H251" s="25"/>
    </row>
    <row r="252" customFormat="false" ht="15" hidden="false" customHeight="false" outlineLevel="0" collapsed="false">
      <c r="A252" s="25"/>
      <c r="B252" s="25"/>
      <c r="C252" s="25"/>
      <c r="D252" s="18"/>
      <c r="E252" s="11"/>
      <c r="F252" s="19"/>
      <c r="G252" s="15" t="str">
        <f aca="false">IF(OR(A252="",D252=""),"",D252*N(E252)*(1+N(F252)))</f>
        <v/>
      </c>
      <c r="H252" s="25"/>
    </row>
    <row r="253" customFormat="false" ht="15" hidden="false" customHeight="false" outlineLevel="0" collapsed="false">
      <c r="A253" s="25"/>
      <c r="B253" s="25"/>
      <c r="C253" s="25"/>
      <c r="D253" s="18"/>
      <c r="E253" s="11"/>
      <c r="F253" s="19"/>
      <c r="G253" s="15" t="str">
        <f aca="false">IF(OR(A253="",D253=""),"",D253*N(E253)*(1+N(F253)))</f>
        <v/>
      </c>
      <c r="H253" s="25"/>
    </row>
    <row r="254" customFormat="false" ht="15" hidden="false" customHeight="false" outlineLevel="0" collapsed="false">
      <c r="A254" s="25"/>
      <c r="B254" s="25"/>
      <c r="C254" s="25"/>
      <c r="D254" s="18"/>
      <c r="E254" s="11"/>
      <c r="F254" s="19"/>
      <c r="G254" s="15" t="str">
        <f aca="false">IF(OR(A254="",D254=""),"",D254*N(E254)*(1+N(F254)))</f>
        <v/>
      </c>
      <c r="H254" s="25"/>
    </row>
    <row r="255" customFormat="false" ht="15" hidden="false" customHeight="false" outlineLevel="0" collapsed="false">
      <c r="A255" s="25"/>
      <c r="B255" s="25"/>
      <c r="C255" s="25"/>
      <c r="D255" s="18"/>
      <c r="E255" s="11"/>
      <c r="F255" s="19"/>
      <c r="G255" s="15" t="str">
        <f aca="false">IF(OR(A255="",D255=""),"",D255*N(E255)*(1+N(F255)))</f>
        <v/>
      </c>
      <c r="H255" s="25"/>
    </row>
    <row r="256" customFormat="false" ht="15" hidden="false" customHeight="false" outlineLevel="0" collapsed="false">
      <c r="A256" s="25"/>
      <c r="B256" s="25"/>
      <c r="C256" s="25"/>
      <c r="D256" s="18"/>
      <c r="E256" s="11"/>
      <c r="F256" s="19"/>
      <c r="G256" s="15" t="str">
        <f aca="false">IF(OR(A256="",D256=""),"",D256*N(E256)*(1+N(F256)))</f>
        <v/>
      </c>
      <c r="H256" s="25"/>
    </row>
    <row r="257" customFormat="false" ht="15" hidden="false" customHeight="false" outlineLevel="0" collapsed="false">
      <c r="A257" s="25"/>
      <c r="B257" s="25"/>
      <c r="C257" s="25"/>
      <c r="D257" s="18"/>
      <c r="E257" s="11"/>
      <c r="F257" s="19"/>
      <c r="G257" s="15" t="str">
        <f aca="false">IF(OR(A257="",D257=""),"",D257*N(E257)*(1+N(F257)))</f>
        <v/>
      </c>
      <c r="H257" s="25"/>
    </row>
    <row r="258" customFormat="false" ht="15" hidden="false" customHeight="false" outlineLevel="0" collapsed="false">
      <c r="A258" s="25"/>
      <c r="B258" s="25"/>
      <c r="C258" s="25"/>
      <c r="D258" s="18"/>
      <c r="E258" s="11"/>
      <c r="F258" s="19"/>
      <c r="G258" s="15" t="str">
        <f aca="false">IF(OR(A258="",D258=""),"",D258*N(E258)*(1+N(F258)))</f>
        <v/>
      </c>
      <c r="H258" s="25"/>
    </row>
    <row r="259" customFormat="false" ht="15" hidden="false" customHeight="false" outlineLevel="0" collapsed="false">
      <c r="A259" s="25"/>
      <c r="B259" s="25"/>
      <c r="C259" s="25"/>
      <c r="D259" s="18"/>
      <c r="E259" s="11"/>
      <c r="F259" s="19"/>
      <c r="G259" s="15" t="str">
        <f aca="false">IF(OR(A259="",D259=""),"",D259*N(E259)*(1+N(F259)))</f>
        <v/>
      </c>
      <c r="H259" s="25"/>
    </row>
    <row r="260" customFormat="false" ht="15" hidden="false" customHeight="false" outlineLevel="0" collapsed="false">
      <c r="A260" s="25"/>
      <c r="B260" s="25"/>
      <c r="C260" s="25"/>
      <c r="D260" s="18"/>
      <c r="E260" s="11"/>
      <c r="F260" s="19"/>
      <c r="G260" s="15" t="str">
        <f aca="false">IF(OR(A260="",D260=""),"",D260*N(E260)*(1+N(F260)))</f>
        <v/>
      </c>
      <c r="H260" s="25"/>
    </row>
    <row r="261" customFormat="false" ht="15" hidden="false" customHeight="false" outlineLevel="0" collapsed="false">
      <c r="A261" s="25"/>
      <c r="B261" s="25"/>
      <c r="C261" s="25"/>
      <c r="D261" s="18"/>
      <c r="E261" s="11"/>
      <c r="F261" s="19"/>
      <c r="G261" s="15" t="str">
        <f aca="false">IF(OR(A261="",D261=""),"",D261*N(E261)*(1+N(F261)))</f>
        <v/>
      </c>
      <c r="H261" s="25"/>
    </row>
    <row r="262" customFormat="false" ht="15" hidden="false" customHeight="false" outlineLevel="0" collapsed="false">
      <c r="A262" s="25"/>
      <c r="B262" s="25"/>
      <c r="C262" s="25"/>
      <c r="D262" s="18"/>
      <c r="E262" s="11"/>
      <c r="F262" s="19"/>
      <c r="G262" s="15" t="str">
        <f aca="false">IF(OR(A262="",D262=""),"",D262*N(E262)*(1+N(F262)))</f>
        <v/>
      </c>
      <c r="H262" s="25"/>
    </row>
    <row r="263" customFormat="false" ht="15" hidden="false" customHeight="false" outlineLevel="0" collapsed="false">
      <c r="A263" s="25"/>
      <c r="B263" s="25"/>
      <c r="C263" s="25"/>
      <c r="D263" s="18"/>
      <c r="E263" s="11"/>
      <c r="F263" s="19"/>
      <c r="G263" s="15" t="str">
        <f aca="false">IF(OR(A263="",D263=""),"",D263*N(E263)*(1+N(F263)))</f>
        <v/>
      </c>
      <c r="H263" s="25"/>
    </row>
    <row r="264" customFormat="false" ht="15" hidden="false" customHeight="false" outlineLevel="0" collapsed="false">
      <c r="A264" s="25"/>
      <c r="B264" s="25"/>
      <c r="C264" s="25"/>
      <c r="D264" s="18"/>
      <c r="E264" s="11"/>
      <c r="F264" s="19"/>
      <c r="G264" s="15" t="str">
        <f aca="false">IF(OR(A264="",D264=""),"",D264*N(E264)*(1+N(F264)))</f>
        <v/>
      </c>
      <c r="H264" s="25"/>
    </row>
    <row r="265" customFormat="false" ht="15" hidden="false" customHeight="false" outlineLevel="0" collapsed="false">
      <c r="A265" s="25"/>
      <c r="B265" s="25"/>
      <c r="C265" s="25"/>
      <c r="D265" s="18"/>
      <c r="E265" s="11"/>
      <c r="F265" s="19"/>
      <c r="G265" s="15" t="str">
        <f aca="false">IF(OR(A265="",D265=""),"",D265*N(E265)*(1+N(F265)))</f>
        <v/>
      </c>
      <c r="H265" s="25"/>
    </row>
    <row r="266" customFormat="false" ht="15" hidden="false" customHeight="false" outlineLevel="0" collapsed="false">
      <c r="A266" s="25"/>
      <c r="B266" s="25"/>
      <c r="C266" s="25"/>
      <c r="D266" s="18"/>
      <c r="E266" s="11"/>
      <c r="F266" s="19"/>
      <c r="G266" s="15" t="str">
        <f aca="false">IF(OR(A266="",D266=""),"",D266*N(E266)*(1+N(F266)))</f>
        <v/>
      </c>
      <c r="H266" s="25"/>
    </row>
    <row r="267" customFormat="false" ht="15" hidden="false" customHeight="false" outlineLevel="0" collapsed="false">
      <c r="A267" s="25"/>
      <c r="B267" s="25"/>
      <c r="C267" s="25"/>
      <c r="D267" s="18"/>
      <c r="E267" s="11"/>
      <c r="F267" s="19"/>
      <c r="G267" s="15" t="str">
        <f aca="false">IF(OR(A267="",D267=""),"",D267*N(E267)*(1+N(F267)))</f>
        <v/>
      </c>
      <c r="H267" s="25"/>
    </row>
    <row r="268" customFormat="false" ht="15" hidden="false" customHeight="false" outlineLevel="0" collapsed="false">
      <c r="A268" s="25"/>
      <c r="B268" s="25"/>
      <c r="C268" s="25"/>
      <c r="D268" s="18"/>
      <c r="E268" s="11"/>
      <c r="F268" s="19"/>
      <c r="G268" s="15" t="str">
        <f aca="false">IF(OR(A268="",D268=""),"",D268*N(E268)*(1+N(F268)))</f>
        <v/>
      </c>
      <c r="H268" s="25"/>
    </row>
    <row r="269" customFormat="false" ht="15" hidden="false" customHeight="false" outlineLevel="0" collapsed="false">
      <c r="A269" s="25"/>
      <c r="B269" s="25"/>
      <c r="C269" s="25"/>
      <c r="D269" s="18"/>
      <c r="E269" s="11"/>
      <c r="F269" s="19"/>
      <c r="G269" s="15" t="str">
        <f aca="false">IF(OR(A269="",D269=""),"",D269*N(E269)*(1+N(F269)))</f>
        <v/>
      </c>
      <c r="H269" s="25"/>
    </row>
    <row r="270" customFormat="false" ht="15" hidden="false" customHeight="false" outlineLevel="0" collapsed="false">
      <c r="A270" s="25"/>
      <c r="B270" s="25"/>
      <c r="C270" s="25"/>
      <c r="D270" s="18"/>
      <c r="E270" s="11"/>
      <c r="F270" s="19"/>
      <c r="G270" s="15" t="str">
        <f aca="false">IF(OR(A270="",D270=""),"",D270*N(E270)*(1+N(F270)))</f>
        <v/>
      </c>
      <c r="H270" s="25"/>
    </row>
    <row r="271" customFormat="false" ht="15" hidden="false" customHeight="false" outlineLevel="0" collapsed="false">
      <c r="A271" s="25"/>
      <c r="B271" s="25"/>
      <c r="C271" s="25"/>
      <c r="D271" s="18"/>
      <c r="E271" s="11"/>
      <c r="F271" s="19"/>
      <c r="G271" s="15" t="str">
        <f aca="false">IF(OR(A271="",D271=""),"",D271*N(E271)*(1+N(F271)))</f>
        <v/>
      </c>
      <c r="H271" s="25"/>
    </row>
    <row r="272" customFormat="false" ht="15" hidden="false" customHeight="false" outlineLevel="0" collapsed="false">
      <c r="A272" s="25"/>
      <c r="B272" s="25"/>
      <c r="C272" s="25"/>
      <c r="D272" s="18"/>
      <c r="E272" s="11"/>
      <c r="F272" s="19"/>
      <c r="G272" s="15" t="str">
        <f aca="false">IF(OR(A272="",D272=""),"",D272*N(E272)*(1+N(F272)))</f>
        <v/>
      </c>
      <c r="H272" s="25"/>
    </row>
    <row r="273" customFormat="false" ht="15" hidden="false" customHeight="false" outlineLevel="0" collapsed="false">
      <c r="A273" s="25"/>
      <c r="B273" s="25"/>
      <c r="C273" s="25"/>
      <c r="D273" s="18"/>
      <c r="E273" s="11"/>
      <c r="F273" s="19"/>
      <c r="G273" s="15" t="str">
        <f aca="false">IF(OR(A273="",D273=""),"",D273*N(E273)*(1+N(F273)))</f>
        <v/>
      </c>
      <c r="H273" s="25"/>
    </row>
    <row r="274" customFormat="false" ht="15" hidden="false" customHeight="false" outlineLevel="0" collapsed="false">
      <c r="A274" s="25"/>
      <c r="B274" s="25"/>
      <c r="C274" s="25"/>
      <c r="D274" s="18"/>
      <c r="E274" s="11"/>
      <c r="F274" s="19"/>
      <c r="G274" s="15" t="str">
        <f aca="false">IF(OR(A274="",D274=""),"",D274*N(E274)*(1+N(F274)))</f>
        <v/>
      </c>
      <c r="H274" s="25"/>
    </row>
    <row r="275" customFormat="false" ht="15" hidden="false" customHeight="false" outlineLevel="0" collapsed="false">
      <c r="A275" s="25"/>
      <c r="B275" s="25"/>
      <c r="C275" s="25"/>
      <c r="D275" s="18"/>
      <c r="E275" s="11"/>
      <c r="F275" s="19"/>
      <c r="G275" s="15" t="str">
        <f aca="false">IF(OR(A275="",D275=""),"",D275*N(E275)*(1+N(F275)))</f>
        <v/>
      </c>
      <c r="H275" s="25"/>
    </row>
    <row r="276" customFormat="false" ht="15" hidden="false" customHeight="false" outlineLevel="0" collapsed="false">
      <c r="A276" s="25"/>
      <c r="B276" s="25"/>
      <c r="C276" s="25"/>
      <c r="D276" s="18"/>
      <c r="E276" s="11"/>
      <c r="F276" s="19"/>
      <c r="G276" s="15" t="str">
        <f aca="false">IF(OR(A276="",D276=""),"",D276*N(E276)*(1+N(F276)))</f>
        <v/>
      </c>
      <c r="H276" s="25"/>
    </row>
    <row r="277" customFormat="false" ht="15" hidden="false" customHeight="false" outlineLevel="0" collapsed="false">
      <c r="A277" s="25"/>
      <c r="B277" s="25"/>
      <c r="C277" s="25"/>
      <c r="D277" s="18"/>
      <c r="E277" s="11"/>
      <c r="F277" s="19"/>
      <c r="G277" s="15" t="str">
        <f aca="false">IF(OR(A277="",D277=""),"",D277*N(E277)*(1+N(F277)))</f>
        <v/>
      </c>
      <c r="H277" s="25"/>
    </row>
    <row r="278" customFormat="false" ht="15" hidden="false" customHeight="false" outlineLevel="0" collapsed="false">
      <c r="A278" s="25"/>
      <c r="B278" s="25"/>
      <c r="C278" s="25"/>
      <c r="D278" s="18"/>
      <c r="E278" s="11"/>
      <c r="F278" s="19"/>
      <c r="G278" s="15" t="str">
        <f aca="false">IF(OR(A278="",D278=""),"",D278*N(E278)*(1+N(F278)))</f>
        <v/>
      </c>
      <c r="H278" s="25"/>
    </row>
    <row r="279" customFormat="false" ht="15" hidden="false" customHeight="false" outlineLevel="0" collapsed="false">
      <c r="A279" s="25"/>
      <c r="B279" s="25"/>
      <c r="C279" s="25"/>
      <c r="D279" s="18"/>
      <c r="E279" s="11"/>
      <c r="F279" s="19"/>
      <c r="G279" s="15" t="str">
        <f aca="false">IF(OR(A279="",D279=""),"",D279*N(E279)*(1+N(F279)))</f>
        <v/>
      </c>
      <c r="H279" s="25"/>
    </row>
    <row r="280" customFormat="false" ht="15" hidden="false" customHeight="false" outlineLevel="0" collapsed="false">
      <c r="A280" s="25"/>
      <c r="B280" s="25"/>
      <c r="C280" s="25"/>
      <c r="D280" s="18"/>
      <c r="E280" s="11"/>
      <c r="F280" s="19"/>
      <c r="G280" s="15" t="str">
        <f aca="false">IF(OR(A280="",D280=""),"",D280*N(E280)*(1+N(F280)))</f>
        <v/>
      </c>
      <c r="H280" s="25"/>
    </row>
    <row r="281" customFormat="false" ht="15" hidden="false" customHeight="false" outlineLevel="0" collapsed="false">
      <c r="A281" s="25"/>
      <c r="B281" s="25"/>
      <c r="C281" s="25"/>
      <c r="D281" s="18"/>
      <c r="E281" s="11"/>
      <c r="F281" s="19"/>
      <c r="G281" s="15" t="str">
        <f aca="false">IF(OR(A281="",D281=""),"",D281*N(E281)*(1+N(F281)))</f>
        <v/>
      </c>
      <c r="H281" s="25"/>
    </row>
    <row r="282" customFormat="false" ht="15" hidden="false" customHeight="false" outlineLevel="0" collapsed="false">
      <c r="A282" s="25"/>
      <c r="B282" s="25"/>
      <c r="C282" s="25"/>
      <c r="D282" s="18"/>
      <c r="E282" s="11"/>
      <c r="F282" s="19"/>
      <c r="G282" s="15" t="str">
        <f aca="false">IF(OR(A282="",D282=""),"",D282*N(E282)*(1+N(F282)))</f>
        <v/>
      </c>
      <c r="H282" s="25"/>
    </row>
    <row r="283" customFormat="false" ht="15" hidden="false" customHeight="false" outlineLevel="0" collapsed="false">
      <c r="A283" s="25"/>
      <c r="B283" s="25"/>
      <c r="C283" s="25"/>
      <c r="D283" s="18"/>
      <c r="E283" s="11"/>
      <c r="F283" s="19"/>
      <c r="G283" s="15" t="str">
        <f aca="false">IF(OR(A283="",D283=""),"",D283*N(E283)*(1+N(F283)))</f>
        <v/>
      </c>
      <c r="H283" s="25"/>
    </row>
    <row r="284" customFormat="false" ht="15" hidden="false" customHeight="false" outlineLevel="0" collapsed="false">
      <c r="A284" s="25"/>
      <c r="B284" s="25"/>
      <c r="C284" s="25"/>
      <c r="D284" s="18"/>
      <c r="E284" s="11"/>
      <c r="F284" s="19"/>
      <c r="G284" s="15" t="str">
        <f aca="false">IF(OR(A284="",D284=""),"",D284*N(E284)*(1+N(F284)))</f>
        <v/>
      </c>
      <c r="H284" s="25"/>
    </row>
    <row r="285" customFormat="false" ht="15" hidden="false" customHeight="false" outlineLevel="0" collapsed="false">
      <c r="A285" s="25"/>
      <c r="B285" s="25"/>
      <c r="C285" s="25"/>
      <c r="D285" s="18"/>
      <c r="E285" s="11"/>
      <c r="F285" s="19"/>
      <c r="G285" s="15" t="str">
        <f aca="false">IF(OR(A285="",D285=""),"",D285*N(E285)*(1+N(F285)))</f>
        <v/>
      </c>
      <c r="H285" s="25"/>
    </row>
    <row r="286" customFormat="false" ht="15" hidden="false" customHeight="false" outlineLevel="0" collapsed="false">
      <c r="A286" s="25"/>
      <c r="B286" s="25"/>
      <c r="C286" s="25"/>
      <c r="D286" s="18"/>
      <c r="E286" s="11"/>
      <c r="F286" s="19"/>
      <c r="G286" s="15" t="str">
        <f aca="false">IF(OR(A286="",D286=""),"",D286*N(E286)*(1+N(F286)))</f>
        <v/>
      </c>
      <c r="H286" s="25"/>
    </row>
    <row r="287" customFormat="false" ht="15" hidden="false" customHeight="false" outlineLevel="0" collapsed="false">
      <c r="A287" s="25"/>
      <c r="B287" s="25"/>
      <c r="C287" s="25"/>
      <c r="D287" s="18"/>
      <c r="E287" s="11"/>
      <c r="F287" s="19"/>
      <c r="G287" s="15" t="str">
        <f aca="false">IF(OR(A287="",D287=""),"",D287*N(E287)*(1+N(F287)))</f>
        <v/>
      </c>
      <c r="H287" s="25"/>
    </row>
    <row r="288" customFormat="false" ht="15" hidden="false" customHeight="false" outlineLevel="0" collapsed="false">
      <c r="A288" s="25"/>
      <c r="B288" s="25"/>
      <c r="C288" s="25"/>
      <c r="D288" s="18"/>
      <c r="E288" s="11"/>
      <c r="F288" s="19"/>
      <c r="G288" s="15" t="str">
        <f aca="false">IF(OR(A288="",D288=""),"",D288*N(E288)*(1+N(F288)))</f>
        <v/>
      </c>
      <c r="H288" s="25"/>
    </row>
    <row r="289" customFormat="false" ht="15" hidden="false" customHeight="false" outlineLevel="0" collapsed="false">
      <c r="A289" s="25"/>
      <c r="B289" s="25"/>
      <c r="C289" s="25"/>
      <c r="D289" s="18"/>
      <c r="E289" s="11"/>
      <c r="F289" s="19"/>
      <c r="G289" s="15" t="str">
        <f aca="false">IF(OR(A289="",D289=""),"",D289*N(E289)*(1+N(F289)))</f>
        <v/>
      </c>
      <c r="H289" s="25"/>
    </row>
    <row r="290" customFormat="false" ht="15" hidden="false" customHeight="false" outlineLevel="0" collapsed="false">
      <c r="A290" s="25"/>
      <c r="B290" s="25"/>
      <c r="C290" s="25"/>
      <c r="D290" s="18"/>
      <c r="E290" s="11"/>
      <c r="F290" s="19"/>
      <c r="G290" s="15" t="str">
        <f aca="false">IF(OR(A290="",D290=""),"",D290*N(E290)*(1+N(F290)))</f>
        <v/>
      </c>
      <c r="H290" s="25"/>
    </row>
    <row r="291" customFormat="false" ht="15" hidden="false" customHeight="false" outlineLevel="0" collapsed="false">
      <c r="A291" s="25"/>
      <c r="B291" s="25"/>
      <c r="C291" s="25"/>
      <c r="D291" s="18"/>
      <c r="E291" s="11"/>
      <c r="F291" s="19"/>
      <c r="G291" s="15" t="str">
        <f aca="false">IF(OR(A291="",D291=""),"",D291*N(E291)*(1+N(F291)))</f>
        <v/>
      </c>
      <c r="H291" s="25"/>
    </row>
    <row r="292" customFormat="false" ht="15" hidden="false" customHeight="false" outlineLevel="0" collapsed="false">
      <c r="A292" s="25"/>
      <c r="B292" s="25"/>
      <c r="C292" s="25"/>
      <c r="D292" s="18"/>
      <c r="E292" s="11"/>
      <c r="F292" s="19"/>
      <c r="G292" s="15" t="str">
        <f aca="false">IF(OR(A292="",D292=""),"",D292*N(E292)*(1+N(F292)))</f>
        <v/>
      </c>
      <c r="H292" s="25"/>
    </row>
    <row r="293" customFormat="false" ht="15" hidden="false" customHeight="false" outlineLevel="0" collapsed="false">
      <c r="A293" s="25"/>
      <c r="B293" s="25"/>
      <c r="C293" s="25"/>
      <c r="D293" s="18"/>
      <c r="E293" s="11"/>
      <c r="F293" s="19"/>
      <c r="G293" s="15" t="str">
        <f aca="false">IF(OR(A293="",D293=""),"",D293*N(E293)*(1+N(F293)))</f>
        <v/>
      </c>
      <c r="H293" s="25"/>
    </row>
    <row r="294" customFormat="false" ht="15" hidden="false" customHeight="false" outlineLevel="0" collapsed="false">
      <c r="A294" s="25"/>
      <c r="B294" s="25"/>
      <c r="C294" s="25"/>
      <c r="D294" s="18"/>
      <c r="E294" s="11"/>
      <c r="F294" s="19"/>
      <c r="G294" s="15" t="str">
        <f aca="false">IF(OR(A294="",D294=""),"",D294*N(E294)*(1+N(F294)))</f>
        <v/>
      </c>
      <c r="H294" s="25"/>
    </row>
    <row r="295" customFormat="false" ht="15" hidden="false" customHeight="false" outlineLevel="0" collapsed="false">
      <c r="A295" s="25"/>
      <c r="B295" s="25"/>
      <c r="C295" s="25"/>
      <c r="D295" s="18"/>
      <c r="E295" s="11"/>
      <c r="F295" s="19"/>
      <c r="G295" s="15" t="str">
        <f aca="false">IF(OR(A295="",D295=""),"",D295*N(E295)*(1+N(F295)))</f>
        <v/>
      </c>
      <c r="H295" s="25"/>
    </row>
    <row r="296" customFormat="false" ht="15" hidden="false" customHeight="false" outlineLevel="0" collapsed="false">
      <c r="A296" s="25"/>
      <c r="B296" s="25"/>
      <c r="C296" s="25"/>
      <c r="D296" s="18"/>
      <c r="E296" s="11"/>
      <c r="F296" s="19"/>
      <c r="G296" s="15" t="str">
        <f aca="false">IF(OR(A296="",D296=""),"",D296*N(E296)*(1+N(F296)))</f>
        <v/>
      </c>
      <c r="H296" s="25"/>
    </row>
    <row r="297" customFormat="false" ht="15" hidden="false" customHeight="false" outlineLevel="0" collapsed="false">
      <c r="A297" s="25"/>
      <c r="B297" s="25"/>
      <c r="C297" s="25"/>
      <c r="D297" s="18"/>
      <c r="E297" s="11"/>
      <c r="F297" s="19"/>
      <c r="G297" s="15" t="str">
        <f aca="false">IF(OR(A297="",D297=""),"",D297*N(E297)*(1+N(F297)))</f>
        <v/>
      </c>
      <c r="H297" s="25"/>
    </row>
    <row r="298" customFormat="false" ht="15" hidden="false" customHeight="false" outlineLevel="0" collapsed="false">
      <c r="A298" s="25"/>
      <c r="B298" s="25"/>
      <c r="C298" s="25"/>
      <c r="D298" s="18"/>
      <c r="E298" s="11"/>
      <c r="F298" s="19"/>
      <c r="G298" s="15" t="str">
        <f aca="false">IF(OR(A298="",D298=""),"",D298*N(E298)*(1+N(F298)))</f>
        <v/>
      </c>
      <c r="H298" s="25"/>
    </row>
    <row r="299" customFormat="false" ht="15" hidden="false" customHeight="false" outlineLevel="0" collapsed="false">
      <c r="A299" s="25"/>
      <c r="B299" s="25"/>
      <c r="C299" s="25"/>
      <c r="D299" s="18"/>
      <c r="E299" s="11"/>
      <c r="F299" s="19"/>
      <c r="G299" s="15" t="str">
        <f aca="false">IF(OR(A299="",D299=""),"",D299*N(E299)*(1+N(F299)))</f>
        <v/>
      </c>
      <c r="H299" s="25"/>
    </row>
    <row r="300" customFormat="false" ht="15" hidden="false" customHeight="false" outlineLevel="0" collapsed="false">
      <c r="A300" s="25"/>
      <c r="B300" s="25"/>
      <c r="C300" s="25"/>
      <c r="D300" s="18"/>
      <c r="E300" s="11"/>
      <c r="F300" s="19"/>
      <c r="G300" s="15" t="str">
        <f aca="false">IF(OR(A300="",D300=""),"",D300*N(E300)*(1+N(F300)))</f>
        <v/>
      </c>
      <c r="H300" s="25"/>
    </row>
    <row r="301" customFormat="false" ht="15" hidden="false" customHeight="false" outlineLevel="0" collapsed="false">
      <c r="A301" s="25"/>
      <c r="B301" s="25"/>
      <c r="C301" s="25"/>
      <c r="D301" s="18"/>
      <c r="E301" s="11"/>
      <c r="F301" s="19"/>
      <c r="G301" s="15" t="str">
        <f aca="false">IF(OR(A301="",D301=""),"",D301*N(E301)*(1+N(F301)))</f>
        <v/>
      </c>
      <c r="H301" s="25"/>
    </row>
    <row r="302" customFormat="false" ht="15" hidden="false" customHeight="false" outlineLevel="0" collapsed="false">
      <c r="A302" s="25"/>
      <c r="B302" s="25"/>
      <c r="C302" s="25"/>
      <c r="D302" s="18"/>
      <c r="E302" s="11"/>
      <c r="F302" s="19"/>
      <c r="G302" s="15" t="str">
        <f aca="false">IF(OR(A302="",D302=""),"",D302*N(E302)*(1+N(F302)))</f>
        <v/>
      </c>
      <c r="H302" s="25"/>
    </row>
    <row r="303" customFormat="false" ht="15" hidden="false" customHeight="false" outlineLevel="0" collapsed="false">
      <c r="A303" s="25"/>
      <c r="B303" s="25"/>
      <c r="C303" s="25"/>
      <c r="D303" s="18"/>
      <c r="E303" s="11"/>
      <c r="F303" s="19"/>
      <c r="G303" s="15" t="str">
        <f aca="false">IF(OR(A303="",D303=""),"",D303*N(E303)*(1+N(F303)))</f>
        <v/>
      </c>
      <c r="H303" s="25"/>
    </row>
    <row r="304" customFormat="false" ht="15" hidden="false" customHeight="false" outlineLevel="0" collapsed="false">
      <c r="A304" s="25"/>
      <c r="B304" s="25"/>
      <c r="C304" s="25"/>
      <c r="D304" s="18"/>
      <c r="E304" s="11"/>
      <c r="F304" s="19"/>
      <c r="G304" s="15" t="str">
        <f aca="false">IF(OR(A304="",D304=""),"",D304*N(E304)*(1+N(F304)))</f>
        <v/>
      </c>
      <c r="H304" s="25"/>
    </row>
    <row r="306" customFormat="false" ht="15" hidden="false" customHeight="false" outlineLevel="0" collapsed="false">
      <c r="A306" s="16" t="s">
        <v>18</v>
      </c>
    </row>
    <row r="307" customFormat="false" ht="15" hidden="false" customHeight="false" outlineLevel="0" collapsed="false">
      <c r="A307" s="17" t="s">
        <v>50</v>
      </c>
    </row>
  </sheetData>
  <autoFilter ref="A4:H304"/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11" min="7" style="0" width="12"/>
    <col collapsed="false" customWidth="true" hidden="false" outlineLevel="0" max="12" min="12" style="0" width="9"/>
    <col collapsed="false" customWidth="true" hidden="false" outlineLevel="0" max="13" min="13" style="0" width="14"/>
  </cols>
  <sheetData>
    <row r="1" customFormat="false" ht="23.1" hidden="false" customHeight="false" outlineLevel="0" collapsed="false">
      <c r="A1" s="6" t="s">
        <v>61</v>
      </c>
    </row>
    <row r="2" customFormat="false" ht="15" hidden="false" customHeight="false" outlineLevel="0" collapsed="false">
      <c r="A2" s="24" t="s">
        <v>78</v>
      </c>
    </row>
    <row r="4" customFormat="false" ht="30" hidden="false" customHeight="true" outlineLevel="0" collapsed="false">
      <c r="A4" s="8" t="s">
        <v>53</v>
      </c>
      <c r="B4" s="8" t="s">
        <v>63</v>
      </c>
      <c r="C4" s="8" t="s">
        <v>38</v>
      </c>
      <c r="D4" s="8" t="s">
        <v>64</v>
      </c>
      <c r="E4" s="8" t="s">
        <v>65</v>
      </c>
      <c r="F4" s="8" t="s">
        <v>66</v>
      </c>
      <c r="G4" s="8" t="s">
        <v>67</v>
      </c>
      <c r="H4" s="8" t="s">
        <v>68</v>
      </c>
      <c r="I4" s="8" t="s">
        <v>69</v>
      </c>
      <c r="J4" s="8" t="s">
        <v>70</v>
      </c>
      <c r="K4" s="8" t="s">
        <v>71</v>
      </c>
      <c r="L4" s="8" t="s">
        <v>72</v>
      </c>
      <c r="M4" s="8" t="s">
        <v>73</v>
      </c>
    </row>
    <row r="5" customFormat="false" ht="15" hidden="false" customHeight="false" outlineLevel="0" collapsed="false">
      <c r="A5" s="25" t="s">
        <v>86</v>
      </c>
      <c r="B5" s="9" t="s">
        <v>107</v>
      </c>
      <c r="C5" s="11" t="n">
        <v>1200</v>
      </c>
      <c r="D5" s="20" t="n">
        <v>6</v>
      </c>
      <c r="E5" s="11" t="n">
        <v>48000</v>
      </c>
      <c r="F5" s="15" t="n">
        <f aca="false">IF($A5="","",N(C5)*N(D5)/60)</f>
        <v>120</v>
      </c>
      <c r="G5" s="13" t="n">
        <f aca="false">IF($A5="","",SUMIFS(예시_재료비BOM!$G$5:$G$304,예시_재료비BOM!$A$5:$A$304,$A5))</f>
        <v>19651</v>
      </c>
      <c r="H5" s="13" t="n">
        <f aca="false">IF(OR($A5="",N(C5)=0),"",IF(예시_기본설정!$B$22=0,0,예시_기본설정!$B$6*F5/예시_기본설정!$B$22/C5))</f>
        <v>3769.6335078534</v>
      </c>
      <c r="I5" s="13" t="n">
        <f aca="false">IF(OR($A5="",N(C5)=0),"",(IF(예시_기본설정!$B$22=0,0,F5/예시_기본설정!$B$22)*SUMIFS(예시_기본설정!$B$9:$B$18,예시_기본설정!$C$9:$C$18,"작업시간")+IF(예시_기본설정!$B$23=0,0,C5/예시_기본설정!$B$23)*SUMIFS(예시_기본설정!$B$9:$B$18,예시_기본설정!$C$9:$C$18,"생산수량")+IF(예시_기본설정!$B$24=0,0,C5*G5/예시_기본설정!$B$24)*SUMIFS(예시_기본설정!$B$9:$B$18,예시_기본설정!$C$9:$C$18,"재료비"))/C5)</f>
        <v>1933.95282816496</v>
      </c>
      <c r="J5" s="13" t="n">
        <f aca="false">IF(OR($A5="",N(C5)=0),"",G5+H5+I5)</f>
        <v>25354.5863360184</v>
      </c>
      <c r="K5" s="13" t="n">
        <f aca="false">IF(J5="","",N(E5)-J5)</f>
        <v>22645.4136639816</v>
      </c>
      <c r="L5" s="21" t="n">
        <f aca="false">IF(OR(J5="",N(E5)=0),"",K5/E5)</f>
        <v>0.471779451332951</v>
      </c>
      <c r="M5" s="13" t="n">
        <f aca="false">IF(J5="","",J5*C5)</f>
        <v>30425503.603222</v>
      </c>
    </row>
    <row r="6" customFormat="false" ht="15" hidden="false" customHeight="false" outlineLevel="0" collapsed="false">
      <c r="A6" s="25" t="s">
        <v>95</v>
      </c>
      <c r="B6" s="9" t="s">
        <v>108</v>
      </c>
      <c r="C6" s="11" t="n">
        <v>800</v>
      </c>
      <c r="D6" s="20" t="n">
        <v>9</v>
      </c>
      <c r="E6" s="11" t="n">
        <v>26000</v>
      </c>
      <c r="F6" s="15" t="n">
        <f aca="false">IF($A6="","",N(C6)*N(D6)/60)</f>
        <v>120</v>
      </c>
      <c r="G6" s="13" t="n">
        <f aca="false">IF($A6="","",SUMIFS(예시_재료비BOM!$G$5:$G$304,예시_재료비BOM!$A$5:$A$304,$A6))</f>
        <v>11976.2</v>
      </c>
      <c r="H6" s="13" t="n">
        <f aca="false">IF(OR($A6="",N(C6)=0),"",IF(예시_기본설정!$B$22=0,0,예시_기본설정!$B$6*F6/예시_기본설정!$B$22/C6))</f>
        <v>5654.45026178011</v>
      </c>
      <c r="I6" s="13" t="n">
        <f aca="false">IF(OR($A6="",N(C6)=0),"",(IF(예시_기본설정!$B$22=0,0,F6/예시_기본설정!$B$22)*SUMIFS(예시_기본설정!$B$9:$B$18,예시_기본설정!$C$9:$C$18,"작업시간")+IF(예시_기본설정!$B$23=0,0,C6/예시_기본설정!$B$23)*SUMIFS(예시_기본설정!$B$9:$B$18,예시_기본설정!$C$9:$C$18,"생산수량")+IF(예시_기본설정!$B$24=0,0,C6*G6/예시_기본설정!$B$24)*SUMIFS(예시_기본설정!$B$9:$B$18,예시_기본설정!$C$9:$C$18,"재료비"))/C6)</f>
        <v>2626.435542388</v>
      </c>
      <c r="J6" s="13" t="n">
        <f aca="false">IF(OR($A6="",N(C6)=0),"",G6+H6+I6)</f>
        <v>20257.0858041681</v>
      </c>
      <c r="K6" s="13" t="n">
        <f aca="false">IF(J6="","",N(E6)-J6)</f>
        <v>5742.9141958319</v>
      </c>
      <c r="L6" s="21" t="n">
        <f aca="false">IF(OR(J6="",N(E6)=0),"",K6/E6)</f>
        <v>0.220881315224304</v>
      </c>
      <c r="M6" s="13" t="n">
        <f aca="false">IF(J6="","",J6*C6)</f>
        <v>16205668.6433345</v>
      </c>
    </row>
    <row r="7" customFormat="false" ht="15" hidden="false" customHeight="false" outlineLevel="0" collapsed="false">
      <c r="A7" s="25" t="s">
        <v>99</v>
      </c>
      <c r="B7" s="9" t="s">
        <v>109</v>
      </c>
      <c r="C7" s="11" t="n">
        <v>300</v>
      </c>
      <c r="D7" s="20" t="n">
        <v>35</v>
      </c>
      <c r="E7" s="11" t="n">
        <v>132000</v>
      </c>
      <c r="F7" s="15" t="n">
        <f aca="false">IF($A7="","",N(C7)*N(D7)/60)</f>
        <v>175</v>
      </c>
      <c r="G7" s="13" t="n">
        <f aca="false">IF($A7="","",SUMIFS(예시_재료비BOM!$G$5:$G$304,예시_재료비BOM!$A$5:$A$304,$A7))</f>
        <v>55244</v>
      </c>
      <c r="H7" s="13" t="n">
        <f aca="false">IF(OR($A7="",N(C7)=0),"",IF(예시_기본설정!$B$22=0,0,예시_기본설정!$B$6*F7/예시_기본설정!$B$22/C7))</f>
        <v>21989.5287958115</v>
      </c>
      <c r="I7" s="13" t="n">
        <f aca="false">IF(OR($A7="",N(C7)=0),"",(IF(예시_기본설정!$B$22=0,0,F7/예시_기본설정!$B$22)*SUMIFS(예시_기본설정!$B$9:$B$18,예시_기본설정!$C$9:$C$18,"작업시간")+IF(예시_기본설정!$B$23=0,0,C7/예시_기본설정!$B$23)*SUMIFS(예시_기본설정!$B$9:$B$18,예시_기본설정!$C$9:$C$18,"생산수량")+IF(예시_기본설정!$B$24=0,0,C7*G7/예시_기본설정!$B$24)*SUMIFS(예시_기본설정!$B$9:$B$18,예시_기본설정!$C$9:$C$18,"재료비"))/C7)</f>
        <v>9581.75804688397</v>
      </c>
      <c r="J7" s="13" t="n">
        <f aca="false">IF(OR($A7="",N(C7)=0),"",G7+H7+I7)</f>
        <v>86815.2868426955</v>
      </c>
      <c r="K7" s="13" t="n">
        <f aca="false">IF(J7="","",N(E7)-J7)</f>
        <v>45184.7131573045</v>
      </c>
      <c r="L7" s="21" t="n">
        <f aca="false">IF(OR(J7="",N(E7)=0),"",K7/E7)</f>
        <v>0.342308433009883</v>
      </c>
      <c r="M7" s="13" t="n">
        <f aca="false">IF(J7="","",J7*C7)</f>
        <v>26044586.0528087</v>
      </c>
    </row>
    <row r="8" customFormat="false" ht="15" hidden="false" customHeight="false" outlineLevel="0" collapsed="false">
      <c r="A8" s="25" t="s">
        <v>104</v>
      </c>
      <c r="B8" s="9" t="s">
        <v>110</v>
      </c>
      <c r="C8" s="11" t="n">
        <v>150</v>
      </c>
      <c r="D8" s="20" t="n">
        <v>25</v>
      </c>
      <c r="E8" s="11" t="n">
        <v>52000</v>
      </c>
      <c r="F8" s="15" t="n">
        <f aca="false">IF($A8="","",N(C8)*N(D8)/60)</f>
        <v>62.5</v>
      </c>
      <c r="G8" s="13" t="n">
        <f aca="false">IF($A8="","",SUMIFS(예시_재료비BOM!$G$5:$G$304,예시_재료비BOM!$A$5:$A$304,$A8))</f>
        <v>13730</v>
      </c>
      <c r="H8" s="13" t="n">
        <f aca="false">IF(OR($A8="",N(C8)=0),"",IF(예시_기본설정!$B$22=0,0,예시_기본설정!$B$6*F8/예시_기본설정!$B$22/C8))</f>
        <v>15706.8062827225</v>
      </c>
      <c r="I8" s="13" t="n">
        <f aca="false">IF(OR($A8="",N(C8)=0),"",(IF(예시_기본설정!$B$22=0,0,F8/예시_기본설정!$B$22)*SUMIFS(예시_기본설정!$B$9:$B$18,예시_기본설정!$C$9:$C$18,"작업시간")+IF(예시_기본설정!$B$23=0,0,C8/예시_기본설정!$B$23)*SUMIFS(예시_기본설정!$B$9:$B$18,예시_기본설정!$C$9:$C$18,"생산수량")+IF(예시_기본설정!$B$24=0,0,C8*G8/예시_기본설정!$B$24)*SUMIFS(예시_기본설정!$B$9:$B$18,예시_기본설정!$C$9:$C$18,"재료비"))/C8)</f>
        <v>6690.53838817639</v>
      </c>
      <c r="J8" s="13" t="n">
        <f aca="false">IF(OR($A8="",N(C8)=0),"",G8+H8+I8)</f>
        <v>36127.3446708989</v>
      </c>
      <c r="K8" s="13" t="n">
        <f aca="false">IF(J8="","",N(E8)-J8)</f>
        <v>15872.6553291011</v>
      </c>
      <c r="L8" s="21" t="n">
        <f aca="false">IF(OR(J8="",N(E8)=0),"",K8/E8)</f>
        <v>0.305243371713483</v>
      </c>
      <c r="M8" s="13" t="n">
        <f aca="false">IF(J8="","",J8*C8)</f>
        <v>5419101.70063484</v>
      </c>
    </row>
    <row r="9" customFormat="false" ht="15" hidden="false" customHeight="false" outlineLevel="0" collapsed="false">
      <c r="A9" s="25"/>
      <c r="B9" s="25"/>
      <c r="C9" s="11"/>
      <c r="D9" s="20"/>
      <c r="E9" s="11"/>
      <c r="F9" s="15" t="str">
        <f aca="false">IF($A9="","",N(C9)*N(D9)/60)</f>
        <v/>
      </c>
      <c r="G9" s="13" t="str">
        <f aca="false">IF($A9="","",SUMIFS(예시_재료비BOM!$G$5:$G$304,예시_재료비BOM!$A$5:$A$304,$A9))</f>
        <v/>
      </c>
      <c r="H9" s="13" t="str">
        <f aca="false">IF(OR($A9="",N(C9)=0),"",IF(예시_기본설정!$B$22=0,0,예시_기본설정!$B$6*F9/예시_기본설정!$B$22/C9))</f>
        <v/>
      </c>
      <c r="I9" s="13" t="str">
        <f aca="false">IF(OR($A9="",N(C9)=0),"",(IF(예시_기본설정!$B$22=0,0,F9/예시_기본설정!$B$22)*SUMIFS(예시_기본설정!$B$9:$B$18,예시_기본설정!$C$9:$C$18,"작업시간")+IF(예시_기본설정!$B$23=0,0,C9/예시_기본설정!$B$23)*SUMIFS(예시_기본설정!$B$9:$B$18,예시_기본설정!$C$9:$C$18,"생산수량")+IF(예시_기본설정!$B$24=0,0,C9*G9/예시_기본설정!$B$24)*SUMIFS(예시_기본설정!$B$9:$B$18,예시_기본설정!$C$9:$C$18,"재료비"))/C9)</f>
        <v/>
      </c>
      <c r="J9" s="13" t="str">
        <f aca="false">IF(OR($A9="",N(C9)=0),"",G9+H9+I9)</f>
        <v/>
      </c>
      <c r="K9" s="13" t="str">
        <f aca="false">IF(J9="","",N(E9)-J9)</f>
        <v/>
      </c>
      <c r="L9" s="21" t="str">
        <f aca="false">IF(OR(J9="",N(E9)=0),"",K9/E9)</f>
        <v/>
      </c>
      <c r="M9" s="13" t="str">
        <f aca="false">IF(J9="","",J9*C9)</f>
        <v/>
      </c>
    </row>
    <row r="10" customFormat="false" ht="15" hidden="false" customHeight="false" outlineLevel="0" collapsed="false">
      <c r="A10" s="25"/>
      <c r="B10" s="25"/>
      <c r="C10" s="11"/>
      <c r="D10" s="20"/>
      <c r="E10" s="11"/>
      <c r="F10" s="15" t="str">
        <f aca="false">IF($A10="","",N(C10)*N(D10)/60)</f>
        <v/>
      </c>
      <c r="G10" s="13" t="str">
        <f aca="false">IF($A10="","",SUMIFS(예시_재료비BOM!$G$5:$G$304,예시_재료비BOM!$A$5:$A$304,$A10))</f>
        <v/>
      </c>
      <c r="H10" s="13" t="str">
        <f aca="false">IF(OR($A10="",N(C10)=0),"",IF(예시_기본설정!$B$22=0,0,예시_기본설정!$B$6*F10/예시_기본설정!$B$22/C10))</f>
        <v/>
      </c>
      <c r="I10" s="13" t="str">
        <f aca="false">IF(OR($A10="",N(C10)=0),"",(IF(예시_기본설정!$B$22=0,0,F10/예시_기본설정!$B$22)*SUMIFS(예시_기본설정!$B$9:$B$18,예시_기본설정!$C$9:$C$18,"작업시간")+IF(예시_기본설정!$B$23=0,0,C10/예시_기본설정!$B$23)*SUMIFS(예시_기본설정!$B$9:$B$18,예시_기본설정!$C$9:$C$18,"생산수량")+IF(예시_기본설정!$B$24=0,0,C10*G10/예시_기본설정!$B$24)*SUMIFS(예시_기본설정!$B$9:$B$18,예시_기본설정!$C$9:$C$18,"재료비"))/C10)</f>
        <v/>
      </c>
      <c r="J10" s="13" t="str">
        <f aca="false">IF(OR($A10="",N(C10)=0),"",G10+H10+I10)</f>
        <v/>
      </c>
      <c r="K10" s="13" t="str">
        <f aca="false">IF(J10="","",N(E10)-J10)</f>
        <v/>
      </c>
      <c r="L10" s="21" t="str">
        <f aca="false">IF(OR(J10="",N(E10)=0),"",K10/E10)</f>
        <v/>
      </c>
      <c r="M10" s="13" t="str">
        <f aca="false">IF(J10="","",J10*C10)</f>
        <v/>
      </c>
    </row>
    <row r="11" customFormat="false" ht="15" hidden="false" customHeight="false" outlineLevel="0" collapsed="false">
      <c r="A11" s="25"/>
      <c r="B11" s="25"/>
      <c r="C11" s="11"/>
      <c r="D11" s="20"/>
      <c r="E11" s="11"/>
      <c r="F11" s="15" t="str">
        <f aca="false">IF($A11="","",N(C11)*N(D11)/60)</f>
        <v/>
      </c>
      <c r="G11" s="13" t="str">
        <f aca="false">IF($A11="","",SUMIFS(예시_재료비BOM!$G$5:$G$304,예시_재료비BOM!$A$5:$A$304,$A11))</f>
        <v/>
      </c>
      <c r="H11" s="13" t="str">
        <f aca="false">IF(OR($A11="",N(C11)=0),"",IF(예시_기본설정!$B$22=0,0,예시_기본설정!$B$6*F11/예시_기본설정!$B$22/C11))</f>
        <v/>
      </c>
      <c r="I11" s="13" t="str">
        <f aca="false">IF(OR($A11="",N(C11)=0),"",(IF(예시_기본설정!$B$22=0,0,F11/예시_기본설정!$B$22)*SUMIFS(예시_기본설정!$B$9:$B$18,예시_기본설정!$C$9:$C$18,"작업시간")+IF(예시_기본설정!$B$23=0,0,C11/예시_기본설정!$B$23)*SUMIFS(예시_기본설정!$B$9:$B$18,예시_기본설정!$C$9:$C$18,"생산수량")+IF(예시_기본설정!$B$24=0,0,C11*G11/예시_기본설정!$B$24)*SUMIFS(예시_기본설정!$B$9:$B$18,예시_기본설정!$C$9:$C$18,"재료비"))/C11)</f>
        <v/>
      </c>
      <c r="J11" s="13" t="str">
        <f aca="false">IF(OR($A11="",N(C11)=0),"",G11+H11+I11)</f>
        <v/>
      </c>
      <c r="K11" s="13" t="str">
        <f aca="false">IF(J11="","",N(E11)-J11)</f>
        <v/>
      </c>
      <c r="L11" s="21" t="str">
        <f aca="false">IF(OR(J11="",N(E11)=0),"",K11/E11)</f>
        <v/>
      </c>
      <c r="M11" s="13" t="str">
        <f aca="false">IF(J11="","",J11*C11)</f>
        <v/>
      </c>
    </row>
    <row r="12" customFormat="false" ht="15" hidden="false" customHeight="false" outlineLevel="0" collapsed="false">
      <c r="A12" s="25"/>
      <c r="B12" s="25"/>
      <c r="C12" s="11"/>
      <c r="D12" s="20"/>
      <c r="E12" s="11"/>
      <c r="F12" s="15" t="str">
        <f aca="false">IF($A12="","",N(C12)*N(D12)/60)</f>
        <v/>
      </c>
      <c r="G12" s="13" t="str">
        <f aca="false">IF($A12="","",SUMIFS(예시_재료비BOM!$G$5:$G$304,예시_재료비BOM!$A$5:$A$304,$A12))</f>
        <v/>
      </c>
      <c r="H12" s="13" t="str">
        <f aca="false">IF(OR($A12="",N(C12)=0),"",IF(예시_기본설정!$B$22=0,0,예시_기본설정!$B$6*F12/예시_기본설정!$B$22/C12))</f>
        <v/>
      </c>
      <c r="I12" s="13" t="str">
        <f aca="false">IF(OR($A12="",N(C12)=0),"",(IF(예시_기본설정!$B$22=0,0,F12/예시_기본설정!$B$22)*SUMIFS(예시_기본설정!$B$9:$B$18,예시_기본설정!$C$9:$C$18,"작업시간")+IF(예시_기본설정!$B$23=0,0,C12/예시_기본설정!$B$23)*SUMIFS(예시_기본설정!$B$9:$B$18,예시_기본설정!$C$9:$C$18,"생산수량")+IF(예시_기본설정!$B$24=0,0,C12*G12/예시_기본설정!$B$24)*SUMIFS(예시_기본설정!$B$9:$B$18,예시_기본설정!$C$9:$C$18,"재료비"))/C12)</f>
        <v/>
      </c>
      <c r="J12" s="13" t="str">
        <f aca="false">IF(OR($A12="",N(C12)=0),"",G12+H12+I12)</f>
        <v/>
      </c>
      <c r="K12" s="13" t="str">
        <f aca="false">IF(J12="","",N(E12)-J12)</f>
        <v/>
      </c>
      <c r="L12" s="21" t="str">
        <f aca="false">IF(OR(J12="",N(E12)=0),"",K12/E12)</f>
        <v/>
      </c>
      <c r="M12" s="13" t="str">
        <f aca="false">IF(J12="","",J12*C12)</f>
        <v/>
      </c>
    </row>
    <row r="13" customFormat="false" ht="15" hidden="false" customHeight="false" outlineLevel="0" collapsed="false">
      <c r="A13" s="25"/>
      <c r="B13" s="25"/>
      <c r="C13" s="11"/>
      <c r="D13" s="20"/>
      <c r="E13" s="11"/>
      <c r="F13" s="15" t="str">
        <f aca="false">IF($A13="","",N(C13)*N(D13)/60)</f>
        <v/>
      </c>
      <c r="G13" s="13" t="str">
        <f aca="false">IF($A13="","",SUMIFS(예시_재료비BOM!$G$5:$G$304,예시_재료비BOM!$A$5:$A$304,$A13))</f>
        <v/>
      </c>
      <c r="H13" s="13" t="str">
        <f aca="false">IF(OR($A13="",N(C13)=0),"",IF(예시_기본설정!$B$22=0,0,예시_기본설정!$B$6*F13/예시_기본설정!$B$22/C13))</f>
        <v/>
      </c>
      <c r="I13" s="13" t="str">
        <f aca="false">IF(OR($A13="",N(C13)=0),"",(IF(예시_기본설정!$B$22=0,0,F13/예시_기본설정!$B$22)*SUMIFS(예시_기본설정!$B$9:$B$18,예시_기본설정!$C$9:$C$18,"작업시간")+IF(예시_기본설정!$B$23=0,0,C13/예시_기본설정!$B$23)*SUMIFS(예시_기본설정!$B$9:$B$18,예시_기본설정!$C$9:$C$18,"생산수량")+IF(예시_기본설정!$B$24=0,0,C13*G13/예시_기본설정!$B$24)*SUMIFS(예시_기본설정!$B$9:$B$18,예시_기본설정!$C$9:$C$18,"재료비"))/C13)</f>
        <v/>
      </c>
      <c r="J13" s="13" t="str">
        <f aca="false">IF(OR($A13="",N(C13)=0),"",G13+H13+I13)</f>
        <v/>
      </c>
      <c r="K13" s="13" t="str">
        <f aca="false">IF(J13="","",N(E13)-J13)</f>
        <v/>
      </c>
      <c r="L13" s="21" t="str">
        <f aca="false">IF(OR(J13="",N(E13)=0),"",K13/E13)</f>
        <v/>
      </c>
      <c r="M13" s="13" t="str">
        <f aca="false">IF(J13="","",J13*C13)</f>
        <v/>
      </c>
    </row>
    <row r="14" customFormat="false" ht="15" hidden="false" customHeight="false" outlineLevel="0" collapsed="false">
      <c r="A14" s="25"/>
      <c r="B14" s="25"/>
      <c r="C14" s="11"/>
      <c r="D14" s="20"/>
      <c r="E14" s="11"/>
      <c r="F14" s="15" t="str">
        <f aca="false">IF($A14="","",N(C14)*N(D14)/60)</f>
        <v/>
      </c>
      <c r="G14" s="13" t="str">
        <f aca="false">IF($A14="","",SUMIFS(예시_재료비BOM!$G$5:$G$304,예시_재료비BOM!$A$5:$A$304,$A14))</f>
        <v/>
      </c>
      <c r="H14" s="13" t="str">
        <f aca="false">IF(OR($A14="",N(C14)=0),"",IF(예시_기본설정!$B$22=0,0,예시_기본설정!$B$6*F14/예시_기본설정!$B$22/C14))</f>
        <v/>
      </c>
      <c r="I14" s="13" t="str">
        <f aca="false">IF(OR($A14="",N(C14)=0),"",(IF(예시_기본설정!$B$22=0,0,F14/예시_기본설정!$B$22)*SUMIFS(예시_기본설정!$B$9:$B$18,예시_기본설정!$C$9:$C$18,"작업시간")+IF(예시_기본설정!$B$23=0,0,C14/예시_기본설정!$B$23)*SUMIFS(예시_기본설정!$B$9:$B$18,예시_기본설정!$C$9:$C$18,"생산수량")+IF(예시_기본설정!$B$24=0,0,C14*G14/예시_기본설정!$B$24)*SUMIFS(예시_기본설정!$B$9:$B$18,예시_기본설정!$C$9:$C$18,"재료비"))/C14)</f>
        <v/>
      </c>
      <c r="J14" s="13" t="str">
        <f aca="false">IF(OR($A14="",N(C14)=0),"",G14+H14+I14)</f>
        <v/>
      </c>
      <c r="K14" s="13" t="str">
        <f aca="false">IF(J14="","",N(E14)-J14)</f>
        <v/>
      </c>
      <c r="L14" s="21" t="str">
        <f aca="false">IF(OR(J14="",N(E14)=0),"",K14/E14)</f>
        <v/>
      </c>
      <c r="M14" s="13" t="str">
        <f aca="false">IF(J14="","",J14*C14)</f>
        <v/>
      </c>
    </row>
    <row r="15" customFormat="false" ht="15" hidden="false" customHeight="false" outlineLevel="0" collapsed="false">
      <c r="A15" s="25"/>
      <c r="B15" s="25"/>
      <c r="C15" s="11"/>
      <c r="D15" s="20"/>
      <c r="E15" s="11"/>
      <c r="F15" s="15" t="str">
        <f aca="false">IF($A15="","",N(C15)*N(D15)/60)</f>
        <v/>
      </c>
      <c r="G15" s="13" t="str">
        <f aca="false">IF($A15="","",SUMIFS(예시_재료비BOM!$G$5:$G$304,예시_재료비BOM!$A$5:$A$304,$A15))</f>
        <v/>
      </c>
      <c r="H15" s="13" t="str">
        <f aca="false">IF(OR($A15="",N(C15)=0),"",IF(예시_기본설정!$B$22=0,0,예시_기본설정!$B$6*F15/예시_기본설정!$B$22/C15))</f>
        <v/>
      </c>
      <c r="I15" s="13" t="str">
        <f aca="false">IF(OR($A15="",N(C15)=0),"",(IF(예시_기본설정!$B$22=0,0,F15/예시_기본설정!$B$22)*SUMIFS(예시_기본설정!$B$9:$B$18,예시_기본설정!$C$9:$C$18,"작업시간")+IF(예시_기본설정!$B$23=0,0,C15/예시_기본설정!$B$23)*SUMIFS(예시_기본설정!$B$9:$B$18,예시_기본설정!$C$9:$C$18,"생산수량")+IF(예시_기본설정!$B$24=0,0,C15*G15/예시_기본설정!$B$24)*SUMIFS(예시_기본설정!$B$9:$B$18,예시_기본설정!$C$9:$C$18,"재료비"))/C15)</f>
        <v/>
      </c>
      <c r="J15" s="13" t="str">
        <f aca="false">IF(OR($A15="",N(C15)=0),"",G15+H15+I15)</f>
        <v/>
      </c>
      <c r="K15" s="13" t="str">
        <f aca="false">IF(J15="","",N(E15)-J15)</f>
        <v/>
      </c>
      <c r="L15" s="21" t="str">
        <f aca="false">IF(OR(J15="",N(E15)=0),"",K15/E15)</f>
        <v/>
      </c>
      <c r="M15" s="13" t="str">
        <f aca="false">IF(J15="","",J15*C15)</f>
        <v/>
      </c>
    </row>
    <row r="16" customFormat="false" ht="15" hidden="false" customHeight="false" outlineLevel="0" collapsed="false">
      <c r="A16" s="25"/>
      <c r="B16" s="25"/>
      <c r="C16" s="11"/>
      <c r="D16" s="20"/>
      <c r="E16" s="11"/>
      <c r="F16" s="15" t="str">
        <f aca="false">IF($A16="","",N(C16)*N(D16)/60)</f>
        <v/>
      </c>
      <c r="G16" s="13" t="str">
        <f aca="false">IF($A16="","",SUMIFS(예시_재료비BOM!$G$5:$G$304,예시_재료비BOM!$A$5:$A$304,$A16))</f>
        <v/>
      </c>
      <c r="H16" s="13" t="str">
        <f aca="false">IF(OR($A16="",N(C16)=0),"",IF(예시_기본설정!$B$22=0,0,예시_기본설정!$B$6*F16/예시_기본설정!$B$22/C16))</f>
        <v/>
      </c>
      <c r="I16" s="13" t="str">
        <f aca="false">IF(OR($A16="",N(C16)=0),"",(IF(예시_기본설정!$B$22=0,0,F16/예시_기본설정!$B$22)*SUMIFS(예시_기본설정!$B$9:$B$18,예시_기본설정!$C$9:$C$18,"작업시간")+IF(예시_기본설정!$B$23=0,0,C16/예시_기본설정!$B$23)*SUMIFS(예시_기본설정!$B$9:$B$18,예시_기본설정!$C$9:$C$18,"생산수량")+IF(예시_기본설정!$B$24=0,0,C16*G16/예시_기본설정!$B$24)*SUMIFS(예시_기본설정!$B$9:$B$18,예시_기본설정!$C$9:$C$18,"재료비"))/C16)</f>
        <v/>
      </c>
      <c r="J16" s="13" t="str">
        <f aca="false">IF(OR($A16="",N(C16)=0),"",G16+H16+I16)</f>
        <v/>
      </c>
      <c r="K16" s="13" t="str">
        <f aca="false">IF(J16="","",N(E16)-J16)</f>
        <v/>
      </c>
      <c r="L16" s="21" t="str">
        <f aca="false">IF(OR(J16="",N(E16)=0),"",K16/E16)</f>
        <v/>
      </c>
      <c r="M16" s="13" t="str">
        <f aca="false">IF(J16="","",J16*C16)</f>
        <v/>
      </c>
    </row>
    <row r="17" customFormat="false" ht="15" hidden="false" customHeight="false" outlineLevel="0" collapsed="false">
      <c r="A17" s="25"/>
      <c r="B17" s="25"/>
      <c r="C17" s="11"/>
      <c r="D17" s="20"/>
      <c r="E17" s="11"/>
      <c r="F17" s="15" t="str">
        <f aca="false">IF($A17="","",N(C17)*N(D17)/60)</f>
        <v/>
      </c>
      <c r="G17" s="13" t="str">
        <f aca="false">IF($A17="","",SUMIFS(예시_재료비BOM!$G$5:$G$304,예시_재료비BOM!$A$5:$A$304,$A17))</f>
        <v/>
      </c>
      <c r="H17" s="13" t="str">
        <f aca="false">IF(OR($A17="",N(C17)=0),"",IF(예시_기본설정!$B$22=0,0,예시_기본설정!$B$6*F17/예시_기본설정!$B$22/C17))</f>
        <v/>
      </c>
      <c r="I17" s="13" t="str">
        <f aca="false">IF(OR($A17="",N(C17)=0),"",(IF(예시_기본설정!$B$22=0,0,F17/예시_기본설정!$B$22)*SUMIFS(예시_기본설정!$B$9:$B$18,예시_기본설정!$C$9:$C$18,"작업시간")+IF(예시_기본설정!$B$23=0,0,C17/예시_기본설정!$B$23)*SUMIFS(예시_기본설정!$B$9:$B$18,예시_기본설정!$C$9:$C$18,"생산수량")+IF(예시_기본설정!$B$24=0,0,C17*G17/예시_기본설정!$B$24)*SUMIFS(예시_기본설정!$B$9:$B$18,예시_기본설정!$C$9:$C$18,"재료비"))/C17)</f>
        <v/>
      </c>
      <c r="J17" s="13" t="str">
        <f aca="false">IF(OR($A17="",N(C17)=0),"",G17+H17+I17)</f>
        <v/>
      </c>
      <c r="K17" s="13" t="str">
        <f aca="false">IF(J17="","",N(E17)-J17)</f>
        <v/>
      </c>
      <c r="L17" s="21" t="str">
        <f aca="false">IF(OR(J17="",N(E17)=0),"",K17/E17)</f>
        <v/>
      </c>
      <c r="M17" s="13" t="str">
        <f aca="false">IF(J17="","",J17*C17)</f>
        <v/>
      </c>
    </row>
    <row r="18" customFormat="false" ht="15" hidden="false" customHeight="false" outlineLevel="0" collapsed="false">
      <c r="A18" s="25"/>
      <c r="B18" s="25"/>
      <c r="C18" s="11"/>
      <c r="D18" s="20"/>
      <c r="E18" s="11"/>
      <c r="F18" s="15" t="str">
        <f aca="false">IF($A18="","",N(C18)*N(D18)/60)</f>
        <v/>
      </c>
      <c r="G18" s="13" t="str">
        <f aca="false">IF($A18="","",SUMIFS(예시_재료비BOM!$G$5:$G$304,예시_재료비BOM!$A$5:$A$304,$A18))</f>
        <v/>
      </c>
      <c r="H18" s="13" t="str">
        <f aca="false">IF(OR($A18="",N(C18)=0),"",IF(예시_기본설정!$B$22=0,0,예시_기본설정!$B$6*F18/예시_기본설정!$B$22/C18))</f>
        <v/>
      </c>
      <c r="I18" s="13" t="str">
        <f aca="false">IF(OR($A18="",N(C18)=0),"",(IF(예시_기본설정!$B$22=0,0,F18/예시_기본설정!$B$22)*SUMIFS(예시_기본설정!$B$9:$B$18,예시_기본설정!$C$9:$C$18,"작업시간")+IF(예시_기본설정!$B$23=0,0,C18/예시_기본설정!$B$23)*SUMIFS(예시_기본설정!$B$9:$B$18,예시_기본설정!$C$9:$C$18,"생산수량")+IF(예시_기본설정!$B$24=0,0,C18*G18/예시_기본설정!$B$24)*SUMIFS(예시_기본설정!$B$9:$B$18,예시_기본설정!$C$9:$C$18,"재료비"))/C18)</f>
        <v/>
      </c>
      <c r="J18" s="13" t="str">
        <f aca="false">IF(OR($A18="",N(C18)=0),"",G18+H18+I18)</f>
        <v/>
      </c>
      <c r="K18" s="13" t="str">
        <f aca="false">IF(J18="","",N(E18)-J18)</f>
        <v/>
      </c>
      <c r="L18" s="21" t="str">
        <f aca="false">IF(OR(J18="",N(E18)=0),"",K18/E18)</f>
        <v/>
      </c>
      <c r="M18" s="13" t="str">
        <f aca="false">IF(J18="","",J18*C18)</f>
        <v/>
      </c>
    </row>
    <row r="19" customFormat="false" ht="15" hidden="false" customHeight="false" outlineLevel="0" collapsed="false">
      <c r="A19" s="25"/>
      <c r="B19" s="25"/>
      <c r="C19" s="11"/>
      <c r="D19" s="20"/>
      <c r="E19" s="11"/>
      <c r="F19" s="15" t="str">
        <f aca="false">IF($A19="","",N(C19)*N(D19)/60)</f>
        <v/>
      </c>
      <c r="G19" s="13" t="str">
        <f aca="false">IF($A19="","",SUMIFS(예시_재료비BOM!$G$5:$G$304,예시_재료비BOM!$A$5:$A$304,$A19))</f>
        <v/>
      </c>
      <c r="H19" s="13" t="str">
        <f aca="false">IF(OR($A19="",N(C19)=0),"",IF(예시_기본설정!$B$22=0,0,예시_기본설정!$B$6*F19/예시_기본설정!$B$22/C19))</f>
        <v/>
      </c>
      <c r="I19" s="13" t="str">
        <f aca="false">IF(OR($A19="",N(C19)=0),"",(IF(예시_기본설정!$B$22=0,0,F19/예시_기본설정!$B$22)*SUMIFS(예시_기본설정!$B$9:$B$18,예시_기본설정!$C$9:$C$18,"작업시간")+IF(예시_기본설정!$B$23=0,0,C19/예시_기본설정!$B$23)*SUMIFS(예시_기본설정!$B$9:$B$18,예시_기본설정!$C$9:$C$18,"생산수량")+IF(예시_기본설정!$B$24=0,0,C19*G19/예시_기본설정!$B$24)*SUMIFS(예시_기본설정!$B$9:$B$18,예시_기본설정!$C$9:$C$18,"재료비"))/C19)</f>
        <v/>
      </c>
      <c r="J19" s="13" t="str">
        <f aca="false">IF(OR($A19="",N(C19)=0),"",G19+H19+I19)</f>
        <v/>
      </c>
      <c r="K19" s="13" t="str">
        <f aca="false">IF(J19="","",N(E19)-J19)</f>
        <v/>
      </c>
      <c r="L19" s="21" t="str">
        <f aca="false">IF(OR(J19="",N(E19)=0),"",K19/E19)</f>
        <v/>
      </c>
      <c r="M19" s="13" t="str">
        <f aca="false">IF(J19="","",J19*C19)</f>
        <v/>
      </c>
    </row>
    <row r="20" customFormat="false" ht="15" hidden="false" customHeight="false" outlineLevel="0" collapsed="false">
      <c r="A20" s="25"/>
      <c r="B20" s="25"/>
      <c r="C20" s="11"/>
      <c r="D20" s="20"/>
      <c r="E20" s="11"/>
      <c r="F20" s="15" t="str">
        <f aca="false">IF($A20="","",N(C20)*N(D20)/60)</f>
        <v/>
      </c>
      <c r="G20" s="13" t="str">
        <f aca="false">IF($A20="","",SUMIFS(예시_재료비BOM!$G$5:$G$304,예시_재료비BOM!$A$5:$A$304,$A20))</f>
        <v/>
      </c>
      <c r="H20" s="13" t="str">
        <f aca="false">IF(OR($A20="",N(C20)=0),"",IF(예시_기본설정!$B$22=0,0,예시_기본설정!$B$6*F20/예시_기본설정!$B$22/C20))</f>
        <v/>
      </c>
      <c r="I20" s="13" t="str">
        <f aca="false">IF(OR($A20="",N(C20)=0),"",(IF(예시_기본설정!$B$22=0,0,F20/예시_기본설정!$B$22)*SUMIFS(예시_기본설정!$B$9:$B$18,예시_기본설정!$C$9:$C$18,"작업시간")+IF(예시_기본설정!$B$23=0,0,C20/예시_기본설정!$B$23)*SUMIFS(예시_기본설정!$B$9:$B$18,예시_기본설정!$C$9:$C$18,"생산수량")+IF(예시_기본설정!$B$24=0,0,C20*G20/예시_기본설정!$B$24)*SUMIFS(예시_기본설정!$B$9:$B$18,예시_기본설정!$C$9:$C$18,"재료비"))/C20)</f>
        <v/>
      </c>
      <c r="J20" s="13" t="str">
        <f aca="false">IF(OR($A20="",N(C20)=0),"",G20+H20+I20)</f>
        <v/>
      </c>
      <c r="K20" s="13" t="str">
        <f aca="false">IF(J20="","",N(E20)-J20)</f>
        <v/>
      </c>
      <c r="L20" s="21" t="str">
        <f aca="false">IF(OR(J20="",N(E20)=0),"",K20/E20)</f>
        <v/>
      </c>
      <c r="M20" s="13" t="str">
        <f aca="false">IF(J20="","",J20*C20)</f>
        <v/>
      </c>
    </row>
    <row r="21" customFormat="false" ht="15" hidden="false" customHeight="false" outlineLevel="0" collapsed="false">
      <c r="A21" s="25"/>
      <c r="B21" s="25"/>
      <c r="C21" s="11"/>
      <c r="D21" s="20"/>
      <c r="E21" s="11"/>
      <c r="F21" s="15" t="str">
        <f aca="false">IF($A21="","",N(C21)*N(D21)/60)</f>
        <v/>
      </c>
      <c r="G21" s="13" t="str">
        <f aca="false">IF($A21="","",SUMIFS(예시_재료비BOM!$G$5:$G$304,예시_재료비BOM!$A$5:$A$304,$A21))</f>
        <v/>
      </c>
      <c r="H21" s="13" t="str">
        <f aca="false">IF(OR($A21="",N(C21)=0),"",IF(예시_기본설정!$B$22=0,0,예시_기본설정!$B$6*F21/예시_기본설정!$B$22/C21))</f>
        <v/>
      </c>
      <c r="I21" s="13" t="str">
        <f aca="false">IF(OR($A21="",N(C21)=0),"",(IF(예시_기본설정!$B$22=0,0,F21/예시_기본설정!$B$22)*SUMIFS(예시_기본설정!$B$9:$B$18,예시_기본설정!$C$9:$C$18,"작업시간")+IF(예시_기본설정!$B$23=0,0,C21/예시_기본설정!$B$23)*SUMIFS(예시_기본설정!$B$9:$B$18,예시_기본설정!$C$9:$C$18,"생산수량")+IF(예시_기본설정!$B$24=0,0,C21*G21/예시_기본설정!$B$24)*SUMIFS(예시_기본설정!$B$9:$B$18,예시_기본설정!$C$9:$C$18,"재료비"))/C21)</f>
        <v/>
      </c>
      <c r="J21" s="13" t="str">
        <f aca="false">IF(OR($A21="",N(C21)=0),"",G21+H21+I21)</f>
        <v/>
      </c>
      <c r="K21" s="13" t="str">
        <f aca="false">IF(J21="","",N(E21)-J21)</f>
        <v/>
      </c>
      <c r="L21" s="21" t="str">
        <f aca="false">IF(OR(J21="",N(E21)=0),"",K21/E21)</f>
        <v/>
      </c>
      <c r="M21" s="13" t="str">
        <f aca="false">IF(J21="","",J21*C21)</f>
        <v/>
      </c>
    </row>
    <row r="22" customFormat="false" ht="15" hidden="false" customHeight="false" outlineLevel="0" collapsed="false">
      <c r="A22" s="25"/>
      <c r="B22" s="25"/>
      <c r="C22" s="11"/>
      <c r="D22" s="20"/>
      <c r="E22" s="11"/>
      <c r="F22" s="15" t="str">
        <f aca="false">IF($A22="","",N(C22)*N(D22)/60)</f>
        <v/>
      </c>
      <c r="G22" s="13" t="str">
        <f aca="false">IF($A22="","",SUMIFS(예시_재료비BOM!$G$5:$G$304,예시_재료비BOM!$A$5:$A$304,$A22))</f>
        <v/>
      </c>
      <c r="H22" s="13" t="str">
        <f aca="false">IF(OR($A22="",N(C22)=0),"",IF(예시_기본설정!$B$22=0,0,예시_기본설정!$B$6*F22/예시_기본설정!$B$22/C22))</f>
        <v/>
      </c>
      <c r="I22" s="13" t="str">
        <f aca="false">IF(OR($A22="",N(C22)=0),"",(IF(예시_기본설정!$B$22=0,0,F22/예시_기본설정!$B$22)*SUMIFS(예시_기본설정!$B$9:$B$18,예시_기본설정!$C$9:$C$18,"작업시간")+IF(예시_기본설정!$B$23=0,0,C22/예시_기본설정!$B$23)*SUMIFS(예시_기본설정!$B$9:$B$18,예시_기본설정!$C$9:$C$18,"생산수량")+IF(예시_기본설정!$B$24=0,0,C22*G22/예시_기본설정!$B$24)*SUMIFS(예시_기본설정!$B$9:$B$18,예시_기본설정!$C$9:$C$18,"재료비"))/C22)</f>
        <v/>
      </c>
      <c r="J22" s="13" t="str">
        <f aca="false">IF(OR($A22="",N(C22)=0),"",G22+H22+I22)</f>
        <v/>
      </c>
      <c r="K22" s="13" t="str">
        <f aca="false">IF(J22="","",N(E22)-J22)</f>
        <v/>
      </c>
      <c r="L22" s="21" t="str">
        <f aca="false">IF(OR(J22="",N(E22)=0),"",K22/E22)</f>
        <v/>
      </c>
      <c r="M22" s="13" t="str">
        <f aca="false">IF(J22="","",J22*C22)</f>
        <v/>
      </c>
    </row>
    <row r="23" customFormat="false" ht="15" hidden="false" customHeight="false" outlineLevel="0" collapsed="false">
      <c r="A23" s="25"/>
      <c r="B23" s="25"/>
      <c r="C23" s="11"/>
      <c r="D23" s="20"/>
      <c r="E23" s="11"/>
      <c r="F23" s="15" t="str">
        <f aca="false">IF($A23="","",N(C23)*N(D23)/60)</f>
        <v/>
      </c>
      <c r="G23" s="13" t="str">
        <f aca="false">IF($A23="","",SUMIFS(예시_재료비BOM!$G$5:$G$304,예시_재료비BOM!$A$5:$A$304,$A23))</f>
        <v/>
      </c>
      <c r="H23" s="13" t="str">
        <f aca="false">IF(OR($A23="",N(C23)=0),"",IF(예시_기본설정!$B$22=0,0,예시_기본설정!$B$6*F23/예시_기본설정!$B$22/C23))</f>
        <v/>
      </c>
      <c r="I23" s="13" t="str">
        <f aca="false">IF(OR($A23="",N(C23)=0),"",(IF(예시_기본설정!$B$22=0,0,F23/예시_기본설정!$B$22)*SUMIFS(예시_기본설정!$B$9:$B$18,예시_기본설정!$C$9:$C$18,"작업시간")+IF(예시_기본설정!$B$23=0,0,C23/예시_기본설정!$B$23)*SUMIFS(예시_기본설정!$B$9:$B$18,예시_기본설정!$C$9:$C$18,"생산수량")+IF(예시_기본설정!$B$24=0,0,C23*G23/예시_기본설정!$B$24)*SUMIFS(예시_기본설정!$B$9:$B$18,예시_기본설정!$C$9:$C$18,"재료비"))/C23)</f>
        <v/>
      </c>
      <c r="J23" s="13" t="str">
        <f aca="false">IF(OR($A23="",N(C23)=0),"",G23+H23+I23)</f>
        <v/>
      </c>
      <c r="K23" s="13" t="str">
        <f aca="false">IF(J23="","",N(E23)-J23)</f>
        <v/>
      </c>
      <c r="L23" s="21" t="str">
        <f aca="false">IF(OR(J23="",N(E23)=0),"",K23/E23)</f>
        <v/>
      </c>
      <c r="M23" s="13" t="str">
        <f aca="false">IF(J23="","",J23*C23)</f>
        <v/>
      </c>
    </row>
    <row r="24" customFormat="false" ht="15" hidden="false" customHeight="false" outlineLevel="0" collapsed="false">
      <c r="A24" s="25"/>
      <c r="B24" s="25"/>
      <c r="C24" s="11"/>
      <c r="D24" s="20"/>
      <c r="E24" s="11"/>
      <c r="F24" s="15" t="str">
        <f aca="false">IF($A24="","",N(C24)*N(D24)/60)</f>
        <v/>
      </c>
      <c r="G24" s="13" t="str">
        <f aca="false">IF($A24="","",SUMIFS(예시_재료비BOM!$G$5:$G$304,예시_재료비BOM!$A$5:$A$304,$A24))</f>
        <v/>
      </c>
      <c r="H24" s="13" t="str">
        <f aca="false">IF(OR($A24="",N(C24)=0),"",IF(예시_기본설정!$B$22=0,0,예시_기본설정!$B$6*F24/예시_기본설정!$B$22/C24))</f>
        <v/>
      </c>
      <c r="I24" s="13" t="str">
        <f aca="false">IF(OR($A24="",N(C24)=0),"",(IF(예시_기본설정!$B$22=0,0,F24/예시_기본설정!$B$22)*SUMIFS(예시_기본설정!$B$9:$B$18,예시_기본설정!$C$9:$C$18,"작업시간")+IF(예시_기본설정!$B$23=0,0,C24/예시_기본설정!$B$23)*SUMIFS(예시_기본설정!$B$9:$B$18,예시_기본설정!$C$9:$C$18,"생산수량")+IF(예시_기본설정!$B$24=0,0,C24*G24/예시_기본설정!$B$24)*SUMIFS(예시_기본설정!$B$9:$B$18,예시_기본설정!$C$9:$C$18,"재료비"))/C24)</f>
        <v/>
      </c>
      <c r="J24" s="13" t="str">
        <f aca="false">IF(OR($A24="",N(C24)=0),"",G24+H24+I24)</f>
        <v/>
      </c>
      <c r="K24" s="13" t="str">
        <f aca="false">IF(J24="","",N(E24)-J24)</f>
        <v/>
      </c>
      <c r="L24" s="21" t="str">
        <f aca="false">IF(OR(J24="",N(E24)=0),"",K24/E24)</f>
        <v/>
      </c>
      <c r="M24" s="13" t="str">
        <f aca="false">IF(J24="","",J24*C24)</f>
        <v/>
      </c>
    </row>
    <row r="25" customFormat="false" ht="15" hidden="false" customHeight="false" outlineLevel="0" collapsed="false">
      <c r="A25" s="25"/>
      <c r="B25" s="25"/>
      <c r="C25" s="11"/>
      <c r="D25" s="20"/>
      <c r="E25" s="11"/>
      <c r="F25" s="15" t="str">
        <f aca="false">IF($A25="","",N(C25)*N(D25)/60)</f>
        <v/>
      </c>
      <c r="G25" s="13" t="str">
        <f aca="false">IF($A25="","",SUMIFS(예시_재료비BOM!$G$5:$G$304,예시_재료비BOM!$A$5:$A$304,$A25))</f>
        <v/>
      </c>
      <c r="H25" s="13" t="str">
        <f aca="false">IF(OR($A25="",N(C25)=0),"",IF(예시_기본설정!$B$22=0,0,예시_기본설정!$B$6*F25/예시_기본설정!$B$22/C25))</f>
        <v/>
      </c>
      <c r="I25" s="13" t="str">
        <f aca="false">IF(OR($A25="",N(C25)=0),"",(IF(예시_기본설정!$B$22=0,0,F25/예시_기본설정!$B$22)*SUMIFS(예시_기본설정!$B$9:$B$18,예시_기본설정!$C$9:$C$18,"작업시간")+IF(예시_기본설정!$B$23=0,0,C25/예시_기본설정!$B$23)*SUMIFS(예시_기본설정!$B$9:$B$18,예시_기본설정!$C$9:$C$18,"생산수량")+IF(예시_기본설정!$B$24=0,0,C25*G25/예시_기본설정!$B$24)*SUMIFS(예시_기본설정!$B$9:$B$18,예시_기본설정!$C$9:$C$18,"재료비"))/C25)</f>
        <v/>
      </c>
      <c r="J25" s="13" t="str">
        <f aca="false">IF(OR($A25="",N(C25)=0),"",G25+H25+I25)</f>
        <v/>
      </c>
      <c r="K25" s="13" t="str">
        <f aca="false">IF(J25="","",N(E25)-J25)</f>
        <v/>
      </c>
      <c r="L25" s="21" t="str">
        <f aca="false">IF(OR(J25="",N(E25)=0),"",K25/E25)</f>
        <v/>
      </c>
      <c r="M25" s="13" t="str">
        <f aca="false">IF(J25="","",J25*C25)</f>
        <v/>
      </c>
    </row>
    <row r="26" customFormat="false" ht="15" hidden="false" customHeight="false" outlineLevel="0" collapsed="false">
      <c r="A26" s="25"/>
      <c r="B26" s="25"/>
      <c r="C26" s="11"/>
      <c r="D26" s="20"/>
      <c r="E26" s="11"/>
      <c r="F26" s="15" t="str">
        <f aca="false">IF($A26="","",N(C26)*N(D26)/60)</f>
        <v/>
      </c>
      <c r="G26" s="13" t="str">
        <f aca="false">IF($A26="","",SUMIFS(예시_재료비BOM!$G$5:$G$304,예시_재료비BOM!$A$5:$A$304,$A26))</f>
        <v/>
      </c>
      <c r="H26" s="13" t="str">
        <f aca="false">IF(OR($A26="",N(C26)=0),"",IF(예시_기본설정!$B$22=0,0,예시_기본설정!$B$6*F26/예시_기본설정!$B$22/C26))</f>
        <v/>
      </c>
      <c r="I26" s="13" t="str">
        <f aca="false">IF(OR($A26="",N(C26)=0),"",(IF(예시_기본설정!$B$22=0,0,F26/예시_기본설정!$B$22)*SUMIFS(예시_기본설정!$B$9:$B$18,예시_기본설정!$C$9:$C$18,"작업시간")+IF(예시_기본설정!$B$23=0,0,C26/예시_기본설정!$B$23)*SUMIFS(예시_기본설정!$B$9:$B$18,예시_기본설정!$C$9:$C$18,"생산수량")+IF(예시_기본설정!$B$24=0,0,C26*G26/예시_기본설정!$B$24)*SUMIFS(예시_기본설정!$B$9:$B$18,예시_기본설정!$C$9:$C$18,"재료비"))/C26)</f>
        <v/>
      </c>
      <c r="J26" s="13" t="str">
        <f aca="false">IF(OR($A26="",N(C26)=0),"",G26+H26+I26)</f>
        <v/>
      </c>
      <c r="K26" s="13" t="str">
        <f aca="false">IF(J26="","",N(E26)-J26)</f>
        <v/>
      </c>
      <c r="L26" s="21" t="str">
        <f aca="false">IF(OR(J26="",N(E26)=0),"",K26/E26)</f>
        <v/>
      </c>
      <c r="M26" s="13" t="str">
        <f aca="false">IF(J26="","",J26*C26)</f>
        <v/>
      </c>
    </row>
    <row r="27" customFormat="false" ht="15" hidden="false" customHeight="false" outlineLevel="0" collapsed="false">
      <c r="A27" s="25"/>
      <c r="B27" s="25"/>
      <c r="C27" s="11"/>
      <c r="D27" s="20"/>
      <c r="E27" s="11"/>
      <c r="F27" s="15" t="str">
        <f aca="false">IF($A27="","",N(C27)*N(D27)/60)</f>
        <v/>
      </c>
      <c r="G27" s="13" t="str">
        <f aca="false">IF($A27="","",SUMIFS(예시_재료비BOM!$G$5:$G$304,예시_재료비BOM!$A$5:$A$304,$A27))</f>
        <v/>
      </c>
      <c r="H27" s="13" t="str">
        <f aca="false">IF(OR($A27="",N(C27)=0),"",IF(예시_기본설정!$B$22=0,0,예시_기본설정!$B$6*F27/예시_기본설정!$B$22/C27))</f>
        <v/>
      </c>
      <c r="I27" s="13" t="str">
        <f aca="false">IF(OR($A27="",N(C27)=0),"",(IF(예시_기본설정!$B$22=0,0,F27/예시_기본설정!$B$22)*SUMIFS(예시_기본설정!$B$9:$B$18,예시_기본설정!$C$9:$C$18,"작업시간")+IF(예시_기본설정!$B$23=0,0,C27/예시_기본설정!$B$23)*SUMIFS(예시_기본설정!$B$9:$B$18,예시_기본설정!$C$9:$C$18,"생산수량")+IF(예시_기본설정!$B$24=0,0,C27*G27/예시_기본설정!$B$24)*SUMIFS(예시_기본설정!$B$9:$B$18,예시_기본설정!$C$9:$C$18,"재료비"))/C27)</f>
        <v/>
      </c>
      <c r="J27" s="13" t="str">
        <f aca="false">IF(OR($A27="",N(C27)=0),"",G27+H27+I27)</f>
        <v/>
      </c>
      <c r="K27" s="13" t="str">
        <f aca="false">IF(J27="","",N(E27)-J27)</f>
        <v/>
      </c>
      <c r="L27" s="21" t="str">
        <f aca="false">IF(OR(J27="",N(E27)=0),"",K27/E27)</f>
        <v/>
      </c>
      <c r="M27" s="13" t="str">
        <f aca="false">IF(J27="","",J27*C27)</f>
        <v/>
      </c>
    </row>
    <row r="28" customFormat="false" ht="15" hidden="false" customHeight="false" outlineLevel="0" collapsed="false">
      <c r="A28" s="25"/>
      <c r="B28" s="25"/>
      <c r="C28" s="11"/>
      <c r="D28" s="20"/>
      <c r="E28" s="11"/>
      <c r="F28" s="15" t="str">
        <f aca="false">IF($A28="","",N(C28)*N(D28)/60)</f>
        <v/>
      </c>
      <c r="G28" s="13" t="str">
        <f aca="false">IF($A28="","",SUMIFS(예시_재료비BOM!$G$5:$G$304,예시_재료비BOM!$A$5:$A$304,$A28))</f>
        <v/>
      </c>
      <c r="H28" s="13" t="str">
        <f aca="false">IF(OR($A28="",N(C28)=0),"",IF(예시_기본설정!$B$22=0,0,예시_기본설정!$B$6*F28/예시_기본설정!$B$22/C28))</f>
        <v/>
      </c>
      <c r="I28" s="13" t="str">
        <f aca="false">IF(OR($A28="",N(C28)=0),"",(IF(예시_기본설정!$B$22=0,0,F28/예시_기본설정!$B$22)*SUMIFS(예시_기본설정!$B$9:$B$18,예시_기본설정!$C$9:$C$18,"작업시간")+IF(예시_기본설정!$B$23=0,0,C28/예시_기본설정!$B$23)*SUMIFS(예시_기본설정!$B$9:$B$18,예시_기본설정!$C$9:$C$18,"생산수량")+IF(예시_기본설정!$B$24=0,0,C28*G28/예시_기본설정!$B$24)*SUMIFS(예시_기본설정!$B$9:$B$18,예시_기본설정!$C$9:$C$18,"재료비"))/C28)</f>
        <v/>
      </c>
      <c r="J28" s="13" t="str">
        <f aca="false">IF(OR($A28="",N(C28)=0),"",G28+H28+I28)</f>
        <v/>
      </c>
      <c r="K28" s="13" t="str">
        <f aca="false">IF(J28="","",N(E28)-J28)</f>
        <v/>
      </c>
      <c r="L28" s="21" t="str">
        <f aca="false">IF(OR(J28="",N(E28)=0),"",K28/E28)</f>
        <v/>
      </c>
      <c r="M28" s="13" t="str">
        <f aca="false">IF(J28="","",J28*C28)</f>
        <v/>
      </c>
    </row>
    <row r="29" customFormat="false" ht="15" hidden="false" customHeight="false" outlineLevel="0" collapsed="false">
      <c r="A29" s="25"/>
      <c r="B29" s="25"/>
      <c r="C29" s="11"/>
      <c r="D29" s="20"/>
      <c r="E29" s="11"/>
      <c r="F29" s="15" t="str">
        <f aca="false">IF($A29="","",N(C29)*N(D29)/60)</f>
        <v/>
      </c>
      <c r="G29" s="13" t="str">
        <f aca="false">IF($A29="","",SUMIFS(예시_재료비BOM!$G$5:$G$304,예시_재료비BOM!$A$5:$A$304,$A29))</f>
        <v/>
      </c>
      <c r="H29" s="13" t="str">
        <f aca="false">IF(OR($A29="",N(C29)=0),"",IF(예시_기본설정!$B$22=0,0,예시_기본설정!$B$6*F29/예시_기본설정!$B$22/C29))</f>
        <v/>
      </c>
      <c r="I29" s="13" t="str">
        <f aca="false">IF(OR($A29="",N(C29)=0),"",(IF(예시_기본설정!$B$22=0,0,F29/예시_기본설정!$B$22)*SUMIFS(예시_기본설정!$B$9:$B$18,예시_기본설정!$C$9:$C$18,"작업시간")+IF(예시_기본설정!$B$23=0,0,C29/예시_기본설정!$B$23)*SUMIFS(예시_기본설정!$B$9:$B$18,예시_기본설정!$C$9:$C$18,"생산수량")+IF(예시_기본설정!$B$24=0,0,C29*G29/예시_기본설정!$B$24)*SUMIFS(예시_기본설정!$B$9:$B$18,예시_기본설정!$C$9:$C$18,"재료비"))/C29)</f>
        <v/>
      </c>
      <c r="J29" s="13" t="str">
        <f aca="false">IF(OR($A29="",N(C29)=0),"",G29+H29+I29)</f>
        <v/>
      </c>
      <c r="K29" s="13" t="str">
        <f aca="false">IF(J29="","",N(E29)-J29)</f>
        <v/>
      </c>
      <c r="L29" s="21" t="str">
        <f aca="false">IF(OR(J29="",N(E29)=0),"",K29/E29)</f>
        <v/>
      </c>
      <c r="M29" s="13" t="str">
        <f aca="false">IF(J29="","",J29*C29)</f>
        <v/>
      </c>
    </row>
    <row r="30" customFormat="false" ht="15" hidden="false" customHeight="false" outlineLevel="0" collapsed="false">
      <c r="A30" s="25"/>
      <c r="B30" s="25"/>
      <c r="C30" s="11"/>
      <c r="D30" s="20"/>
      <c r="E30" s="11"/>
      <c r="F30" s="15" t="str">
        <f aca="false">IF($A30="","",N(C30)*N(D30)/60)</f>
        <v/>
      </c>
      <c r="G30" s="13" t="str">
        <f aca="false">IF($A30="","",SUMIFS(예시_재료비BOM!$G$5:$G$304,예시_재료비BOM!$A$5:$A$304,$A30))</f>
        <v/>
      </c>
      <c r="H30" s="13" t="str">
        <f aca="false">IF(OR($A30="",N(C30)=0),"",IF(예시_기본설정!$B$22=0,0,예시_기본설정!$B$6*F30/예시_기본설정!$B$22/C30))</f>
        <v/>
      </c>
      <c r="I30" s="13" t="str">
        <f aca="false">IF(OR($A30="",N(C30)=0),"",(IF(예시_기본설정!$B$22=0,0,F30/예시_기본설정!$B$22)*SUMIFS(예시_기본설정!$B$9:$B$18,예시_기본설정!$C$9:$C$18,"작업시간")+IF(예시_기본설정!$B$23=0,0,C30/예시_기본설정!$B$23)*SUMIFS(예시_기본설정!$B$9:$B$18,예시_기본설정!$C$9:$C$18,"생산수량")+IF(예시_기본설정!$B$24=0,0,C30*G30/예시_기본설정!$B$24)*SUMIFS(예시_기본설정!$B$9:$B$18,예시_기본설정!$C$9:$C$18,"재료비"))/C30)</f>
        <v/>
      </c>
      <c r="J30" s="13" t="str">
        <f aca="false">IF(OR($A30="",N(C30)=0),"",G30+H30+I30)</f>
        <v/>
      </c>
      <c r="K30" s="13" t="str">
        <f aca="false">IF(J30="","",N(E30)-J30)</f>
        <v/>
      </c>
      <c r="L30" s="21" t="str">
        <f aca="false">IF(OR(J30="",N(E30)=0),"",K30/E30)</f>
        <v/>
      </c>
      <c r="M30" s="13" t="str">
        <f aca="false">IF(J30="","",J30*C30)</f>
        <v/>
      </c>
    </row>
    <row r="31" customFormat="false" ht="15" hidden="false" customHeight="false" outlineLevel="0" collapsed="false">
      <c r="A31" s="25"/>
      <c r="B31" s="25"/>
      <c r="C31" s="11"/>
      <c r="D31" s="20"/>
      <c r="E31" s="11"/>
      <c r="F31" s="15" t="str">
        <f aca="false">IF($A31="","",N(C31)*N(D31)/60)</f>
        <v/>
      </c>
      <c r="G31" s="13" t="str">
        <f aca="false">IF($A31="","",SUMIFS(예시_재료비BOM!$G$5:$G$304,예시_재료비BOM!$A$5:$A$304,$A31))</f>
        <v/>
      </c>
      <c r="H31" s="13" t="str">
        <f aca="false">IF(OR($A31="",N(C31)=0),"",IF(예시_기본설정!$B$22=0,0,예시_기본설정!$B$6*F31/예시_기본설정!$B$22/C31))</f>
        <v/>
      </c>
      <c r="I31" s="13" t="str">
        <f aca="false">IF(OR($A31="",N(C31)=0),"",(IF(예시_기본설정!$B$22=0,0,F31/예시_기본설정!$B$22)*SUMIFS(예시_기본설정!$B$9:$B$18,예시_기본설정!$C$9:$C$18,"작업시간")+IF(예시_기본설정!$B$23=0,0,C31/예시_기본설정!$B$23)*SUMIFS(예시_기본설정!$B$9:$B$18,예시_기본설정!$C$9:$C$18,"생산수량")+IF(예시_기본설정!$B$24=0,0,C31*G31/예시_기본설정!$B$24)*SUMIFS(예시_기본설정!$B$9:$B$18,예시_기본설정!$C$9:$C$18,"재료비"))/C31)</f>
        <v/>
      </c>
      <c r="J31" s="13" t="str">
        <f aca="false">IF(OR($A31="",N(C31)=0),"",G31+H31+I31)</f>
        <v/>
      </c>
      <c r="K31" s="13" t="str">
        <f aca="false">IF(J31="","",N(E31)-J31)</f>
        <v/>
      </c>
      <c r="L31" s="21" t="str">
        <f aca="false">IF(OR(J31="",N(E31)=0),"",K31/E31)</f>
        <v/>
      </c>
      <c r="M31" s="13" t="str">
        <f aca="false">IF(J31="","",J31*C31)</f>
        <v/>
      </c>
    </row>
    <row r="32" customFormat="false" ht="15" hidden="false" customHeight="false" outlineLevel="0" collapsed="false">
      <c r="A32" s="25"/>
      <c r="B32" s="25"/>
      <c r="C32" s="11"/>
      <c r="D32" s="20"/>
      <c r="E32" s="11"/>
      <c r="F32" s="15" t="str">
        <f aca="false">IF($A32="","",N(C32)*N(D32)/60)</f>
        <v/>
      </c>
      <c r="G32" s="13" t="str">
        <f aca="false">IF($A32="","",SUMIFS(예시_재료비BOM!$G$5:$G$304,예시_재료비BOM!$A$5:$A$304,$A32))</f>
        <v/>
      </c>
      <c r="H32" s="13" t="str">
        <f aca="false">IF(OR($A32="",N(C32)=0),"",IF(예시_기본설정!$B$22=0,0,예시_기본설정!$B$6*F32/예시_기본설정!$B$22/C32))</f>
        <v/>
      </c>
      <c r="I32" s="13" t="str">
        <f aca="false">IF(OR($A32="",N(C32)=0),"",(IF(예시_기본설정!$B$22=0,0,F32/예시_기본설정!$B$22)*SUMIFS(예시_기본설정!$B$9:$B$18,예시_기본설정!$C$9:$C$18,"작업시간")+IF(예시_기본설정!$B$23=0,0,C32/예시_기본설정!$B$23)*SUMIFS(예시_기본설정!$B$9:$B$18,예시_기본설정!$C$9:$C$18,"생산수량")+IF(예시_기본설정!$B$24=0,0,C32*G32/예시_기본설정!$B$24)*SUMIFS(예시_기본설정!$B$9:$B$18,예시_기본설정!$C$9:$C$18,"재료비"))/C32)</f>
        <v/>
      </c>
      <c r="J32" s="13" t="str">
        <f aca="false">IF(OR($A32="",N(C32)=0),"",G32+H32+I32)</f>
        <v/>
      </c>
      <c r="K32" s="13" t="str">
        <f aca="false">IF(J32="","",N(E32)-J32)</f>
        <v/>
      </c>
      <c r="L32" s="21" t="str">
        <f aca="false">IF(OR(J32="",N(E32)=0),"",K32/E32)</f>
        <v/>
      </c>
      <c r="M32" s="13" t="str">
        <f aca="false">IF(J32="","",J32*C32)</f>
        <v/>
      </c>
    </row>
    <row r="33" customFormat="false" ht="15" hidden="false" customHeight="false" outlineLevel="0" collapsed="false">
      <c r="A33" s="25"/>
      <c r="B33" s="25"/>
      <c r="C33" s="11"/>
      <c r="D33" s="20"/>
      <c r="E33" s="11"/>
      <c r="F33" s="15" t="str">
        <f aca="false">IF($A33="","",N(C33)*N(D33)/60)</f>
        <v/>
      </c>
      <c r="G33" s="13" t="str">
        <f aca="false">IF($A33="","",SUMIFS(예시_재료비BOM!$G$5:$G$304,예시_재료비BOM!$A$5:$A$304,$A33))</f>
        <v/>
      </c>
      <c r="H33" s="13" t="str">
        <f aca="false">IF(OR($A33="",N(C33)=0),"",IF(예시_기본설정!$B$22=0,0,예시_기본설정!$B$6*F33/예시_기본설정!$B$22/C33))</f>
        <v/>
      </c>
      <c r="I33" s="13" t="str">
        <f aca="false">IF(OR($A33="",N(C33)=0),"",(IF(예시_기본설정!$B$22=0,0,F33/예시_기본설정!$B$22)*SUMIFS(예시_기본설정!$B$9:$B$18,예시_기본설정!$C$9:$C$18,"작업시간")+IF(예시_기본설정!$B$23=0,0,C33/예시_기본설정!$B$23)*SUMIFS(예시_기본설정!$B$9:$B$18,예시_기본설정!$C$9:$C$18,"생산수량")+IF(예시_기본설정!$B$24=0,0,C33*G33/예시_기본설정!$B$24)*SUMIFS(예시_기본설정!$B$9:$B$18,예시_기본설정!$C$9:$C$18,"재료비"))/C33)</f>
        <v/>
      </c>
      <c r="J33" s="13" t="str">
        <f aca="false">IF(OR($A33="",N(C33)=0),"",G33+H33+I33)</f>
        <v/>
      </c>
      <c r="K33" s="13" t="str">
        <f aca="false">IF(J33="","",N(E33)-J33)</f>
        <v/>
      </c>
      <c r="L33" s="21" t="str">
        <f aca="false">IF(OR(J33="",N(E33)=0),"",K33/E33)</f>
        <v/>
      </c>
      <c r="M33" s="13" t="str">
        <f aca="false">IF(J33="","",J33*C33)</f>
        <v/>
      </c>
    </row>
    <row r="34" customFormat="false" ht="15" hidden="false" customHeight="false" outlineLevel="0" collapsed="false">
      <c r="A34" s="25"/>
      <c r="B34" s="25"/>
      <c r="C34" s="11"/>
      <c r="D34" s="20"/>
      <c r="E34" s="11"/>
      <c r="F34" s="15" t="str">
        <f aca="false">IF($A34="","",N(C34)*N(D34)/60)</f>
        <v/>
      </c>
      <c r="G34" s="13" t="str">
        <f aca="false">IF($A34="","",SUMIFS(예시_재료비BOM!$G$5:$G$304,예시_재료비BOM!$A$5:$A$304,$A34))</f>
        <v/>
      </c>
      <c r="H34" s="13" t="str">
        <f aca="false">IF(OR($A34="",N(C34)=0),"",IF(예시_기본설정!$B$22=0,0,예시_기본설정!$B$6*F34/예시_기본설정!$B$22/C34))</f>
        <v/>
      </c>
      <c r="I34" s="13" t="str">
        <f aca="false">IF(OR($A34="",N(C34)=0),"",(IF(예시_기본설정!$B$22=0,0,F34/예시_기본설정!$B$22)*SUMIFS(예시_기본설정!$B$9:$B$18,예시_기본설정!$C$9:$C$18,"작업시간")+IF(예시_기본설정!$B$23=0,0,C34/예시_기본설정!$B$23)*SUMIFS(예시_기본설정!$B$9:$B$18,예시_기본설정!$C$9:$C$18,"생산수량")+IF(예시_기본설정!$B$24=0,0,C34*G34/예시_기본설정!$B$24)*SUMIFS(예시_기본설정!$B$9:$B$18,예시_기본설정!$C$9:$C$18,"재료비"))/C34)</f>
        <v/>
      </c>
      <c r="J34" s="13" t="str">
        <f aca="false">IF(OR($A34="",N(C34)=0),"",G34+H34+I34)</f>
        <v/>
      </c>
      <c r="K34" s="13" t="str">
        <f aca="false">IF(J34="","",N(E34)-J34)</f>
        <v/>
      </c>
      <c r="L34" s="21" t="str">
        <f aca="false">IF(OR(J34="",N(E34)=0),"",K34/E34)</f>
        <v/>
      </c>
      <c r="M34" s="13" t="str">
        <f aca="false">IF(J34="","",J34*C34)</f>
        <v/>
      </c>
    </row>
    <row r="35" customFormat="false" ht="15" hidden="false" customHeight="false" outlineLevel="0" collapsed="false">
      <c r="A35" s="25"/>
      <c r="B35" s="25"/>
      <c r="C35" s="11"/>
      <c r="D35" s="20"/>
      <c r="E35" s="11"/>
      <c r="F35" s="15" t="str">
        <f aca="false">IF($A35="","",N(C35)*N(D35)/60)</f>
        <v/>
      </c>
      <c r="G35" s="13" t="str">
        <f aca="false">IF($A35="","",SUMIFS(예시_재료비BOM!$G$5:$G$304,예시_재료비BOM!$A$5:$A$304,$A35))</f>
        <v/>
      </c>
      <c r="H35" s="13" t="str">
        <f aca="false">IF(OR($A35="",N(C35)=0),"",IF(예시_기본설정!$B$22=0,0,예시_기본설정!$B$6*F35/예시_기본설정!$B$22/C35))</f>
        <v/>
      </c>
      <c r="I35" s="13" t="str">
        <f aca="false">IF(OR($A35="",N(C35)=0),"",(IF(예시_기본설정!$B$22=0,0,F35/예시_기본설정!$B$22)*SUMIFS(예시_기본설정!$B$9:$B$18,예시_기본설정!$C$9:$C$18,"작업시간")+IF(예시_기본설정!$B$23=0,0,C35/예시_기본설정!$B$23)*SUMIFS(예시_기본설정!$B$9:$B$18,예시_기본설정!$C$9:$C$18,"생산수량")+IF(예시_기본설정!$B$24=0,0,C35*G35/예시_기본설정!$B$24)*SUMIFS(예시_기본설정!$B$9:$B$18,예시_기본설정!$C$9:$C$18,"재료비"))/C35)</f>
        <v/>
      </c>
      <c r="J35" s="13" t="str">
        <f aca="false">IF(OR($A35="",N(C35)=0),"",G35+H35+I35)</f>
        <v/>
      </c>
      <c r="K35" s="13" t="str">
        <f aca="false">IF(J35="","",N(E35)-J35)</f>
        <v/>
      </c>
      <c r="L35" s="21" t="str">
        <f aca="false">IF(OR(J35="",N(E35)=0),"",K35/E35)</f>
        <v/>
      </c>
      <c r="M35" s="13" t="str">
        <f aca="false">IF(J35="","",J35*C35)</f>
        <v/>
      </c>
    </row>
    <row r="36" customFormat="false" ht="15" hidden="false" customHeight="false" outlineLevel="0" collapsed="false">
      <c r="A36" s="25"/>
      <c r="B36" s="25"/>
      <c r="C36" s="11"/>
      <c r="D36" s="20"/>
      <c r="E36" s="11"/>
      <c r="F36" s="15" t="str">
        <f aca="false">IF($A36="","",N(C36)*N(D36)/60)</f>
        <v/>
      </c>
      <c r="G36" s="13" t="str">
        <f aca="false">IF($A36="","",SUMIFS(예시_재료비BOM!$G$5:$G$304,예시_재료비BOM!$A$5:$A$304,$A36))</f>
        <v/>
      </c>
      <c r="H36" s="13" t="str">
        <f aca="false">IF(OR($A36="",N(C36)=0),"",IF(예시_기본설정!$B$22=0,0,예시_기본설정!$B$6*F36/예시_기본설정!$B$22/C36))</f>
        <v/>
      </c>
      <c r="I36" s="13" t="str">
        <f aca="false">IF(OR($A36="",N(C36)=0),"",(IF(예시_기본설정!$B$22=0,0,F36/예시_기본설정!$B$22)*SUMIFS(예시_기본설정!$B$9:$B$18,예시_기본설정!$C$9:$C$18,"작업시간")+IF(예시_기본설정!$B$23=0,0,C36/예시_기본설정!$B$23)*SUMIFS(예시_기본설정!$B$9:$B$18,예시_기본설정!$C$9:$C$18,"생산수량")+IF(예시_기본설정!$B$24=0,0,C36*G36/예시_기본설정!$B$24)*SUMIFS(예시_기본설정!$B$9:$B$18,예시_기본설정!$C$9:$C$18,"재료비"))/C36)</f>
        <v/>
      </c>
      <c r="J36" s="13" t="str">
        <f aca="false">IF(OR($A36="",N(C36)=0),"",G36+H36+I36)</f>
        <v/>
      </c>
      <c r="K36" s="13" t="str">
        <f aca="false">IF(J36="","",N(E36)-J36)</f>
        <v/>
      </c>
      <c r="L36" s="21" t="str">
        <f aca="false">IF(OR(J36="",N(E36)=0),"",K36/E36)</f>
        <v/>
      </c>
      <c r="M36" s="13" t="str">
        <f aca="false">IF(J36="","",J36*C36)</f>
        <v/>
      </c>
    </row>
    <row r="37" customFormat="false" ht="15" hidden="false" customHeight="false" outlineLevel="0" collapsed="false">
      <c r="A37" s="25"/>
      <c r="B37" s="25"/>
      <c r="C37" s="11"/>
      <c r="D37" s="20"/>
      <c r="E37" s="11"/>
      <c r="F37" s="15" t="str">
        <f aca="false">IF($A37="","",N(C37)*N(D37)/60)</f>
        <v/>
      </c>
      <c r="G37" s="13" t="str">
        <f aca="false">IF($A37="","",SUMIFS(예시_재료비BOM!$G$5:$G$304,예시_재료비BOM!$A$5:$A$304,$A37))</f>
        <v/>
      </c>
      <c r="H37" s="13" t="str">
        <f aca="false">IF(OR($A37="",N(C37)=0),"",IF(예시_기본설정!$B$22=0,0,예시_기본설정!$B$6*F37/예시_기본설정!$B$22/C37))</f>
        <v/>
      </c>
      <c r="I37" s="13" t="str">
        <f aca="false">IF(OR($A37="",N(C37)=0),"",(IF(예시_기본설정!$B$22=0,0,F37/예시_기본설정!$B$22)*SUMIFS(예시_기본설정!$B$9:$B$18,예시_기본설정!$C$9:$C$18,"작업시간")+IF(예시_기본설정!$B$23=0,0,C37/예시_기본설정!$B$23)*SUMIFS(예시_기본설정!$B$9:$B$18,예시_기본설정!$C$9:$C$18,"생산수량")+IF(예시_기본설정!$B$24=0,0,C37*G37/예시_기본설정!$B$24)*SUMIFS(예시_기본설정!$B$9:$B$18,예시_기본설정!$C$9:$C$18,"재료비"))/C37)</f>
        <v/>
      </c>
      <c r="J37" s="13" t="str">
        <f aca="false">IF(OR($A37="",N(C37)=0),"",G37+H37+I37)</f>
        <v/>
      </c>
      <c r="K37" s="13" t="str">
        <f aca="false">IF(J37="","",N(E37)-J37)</f>
        <v/>
      </c>
      <c r="L37" s="21" t="str">
        <f aca="false">IF(OR(J37="",N(E37)=0),"",K37/E37)</f>
        <v/>
      </c>
      <c r="M37" s="13" t="str">
        <f aca="false">IF(J37="","",J37*C37)</f>
        <v/>
      </c>
    </row>
    <row r="38" customFormat="false" ht="15" hidden="false" customHeight="false" outlineLevel="0" collapsed="false">
      <c r="A38" s="25"/>
      <c r="B38" s="25"/>
      <c r="C38" s="11"/>
      <c r="D38" s="20"/>
      <c r="E38" s="11"/>
      <c r="F38" s="15" t="str">
        <f aca="false">IF($A38="","",N(C38)*N(D38)/60)</f>
        <v/>
      </c>
      <c r="G38" s="13" t="str">
        <f aca="false">IF($A38="","",SUMIFS(예시_재료비BOM!$G$5:$G$304,예시_재료비BOM!$A$5:$A$304,$A38))</f>
        <v/>
      </c>
      <c r="H38" s="13" t="str">
        <f aca="false">IF(OR($A38="",N(C38)=0),"",IF(예시_기본설정!$B$22=0,0,예시_기본설정!$B$6*F38/예시_기본설정!$B$22/C38))</f>
        <v/>
      </c>
      <c r="I38" s="13" t="str">
        <f aca="false">IF(OR($A38="",N(C38)=0),"",(IF(예시_기본설정!$B$22=0,0,F38/예시_기본설정!$B$22)*SUMIFS(예시_기본설정!$B$9:$B$18,예시_기본설정!$C$9:$C$18,"작업시간")+IF(예시_기본설정!$B$23=0,0,C38/예시_기본설정!$B$23)*SUMIFS(예시_기본설정!$B$9:$B$18,예시_기본설정!$C$9:$C$18,"생산수량")+IF(예시_기본설정!$B$24=0,0,C38*G38/예시_기본설정!$B$24)*SUMIFS(예시_기본설정!$B$9:$B$18,예시_기본설정!$C$9:$C$18,"재료비"))/C38)</f>
        <v/>
      </c>
      <c r="J38" s="13" t="str">
        <f aca="false">IF(OR($A38="",N(C38)=0),"",G38+H38+I38)</f>
        <v/>
      </c>
      <c r="K38" s="13" t="str">
        <f aca="false">IF(J38="","",N(E38)-J38)</f>
        <v/>
      </c>
      <c r="L38" s="21" t="str">
        <f aca="false">IF(OR(J38="",N(E38)=0),"",K38/E38)</f>
        <v/>
      </c>
      <c r="M38" s="13" t="str">
        <f aca="false">IF(J38="","",J38*C38)</f>
        <v/>
      </c>
    </row>
    <row r="39" customFormat="false" ht="15" hidden="false" customHeight="false" outlineLevel="0" collapsed="false">
      <c r="A39" s="25"/>
      <c r="B39" s="25"/>
      <c r="C39" s="11"/>
      <c r="D39" s="20"/>
      <c r="E39" s="11"/>
      <c r="F39" s="15" t="str">
        <f aca="false">IF($A39="","",N(C39)*N(D39)/60)</f>
        <v/>
      </c>
      <c r="G39" s="13" t="str">
        <f aca="false">IF($A39="","",SUMIFS(예시_재료비BOM!$G$5:$G$304,예시_재료비BOM!$A$5:$A$304,$A39))</f>
        <v/>
      </c>
      <c r="H39" s="13" t="str">
        <f aca="false">IF(OR($A39="",N(C39)=0),"",IF(예시_기본설정!$B$22=0,0,예시_기본설정!$B$6*F39/예시_기본설정!$B$22/C39))</f>
        <v/>
      </c>
      <c r="I39" s="13" t="str">
        <f aca="false">IF(OR($A39="",N(C39)=0),"",(IF(예시_기본설정!$B$22=0,0,F39/예시_기본설정!$B$22)*SUMIFS(예시_기본설정!$B$9:$B$18,예시_기본설정!$C$9:$C$18,"작업시간")+IF(예시_기본설정!$B$23=0,0,C39/예시_기본설정!$B$23)*SUMIFS(예시_기본설정!$B$9:$B$18,예시_기본설정!$C$9:$C$18,"생산수량")+IF(예시_기본설정!$B$24=0,0,C39*G39/예시_기본설정!$B$24)*SUMIFS(예시_기본설정!$B$9:$B$18,예시_기본설정!$C$9:$C$18,"재료비"))/C39)</f>
        <v/>
      </c>
      <c r="J39" s="13" t="str">
        <f aca="false">IF(OR($A39="",N(C39)=0),"",G39+H39+I39)</f>
        <v/>
      </c>
      <c r="K39" s="13" t="str">
        <f aca="false">IF(J39="","",N(E39)-J39)</f>
        <v/>
      </c>
      <c r="L39" s="21" t="str">
        <f aca="false">IF(OR(J39="",N(E39)=0),"",K39/E39)</f>
        <v/>
      </c>
      <c r="M39" s="13" t="str">
        <f aca="false">IF(J39="","",J39*C39)</f>
        <v/>
      </c>
    </row>
    <row r="40" customFormat="false" ht="15" hidden="false" customHeight="false" outlineLevel="0" collapsed="false">
      <c r="A40" s="25"/>
      <c r="B40" s="25"/>
      <c r="C40" s="11"/>
      <c r="D40" s="20"/>
      <c r="E40" s="11"/>
      <c r="F40" s="15" t="str">
        <f aca="false">IF($A40="","",N(C40)*N(D40)/60)</f>
        <v/>
      </c>
      <c r="G40" s="13" t="str">
        <f aca="false">IF($A40="","",SUMIFS(예시_재료비BOM!$G$5:$G$304,예시_재료비BOM!$A$5:$A$304,$A40))</f>
        <v/>
      </c>
      <c r="H40" s="13" t="str">
        <f aca="false">IF(OR($A40="",N(C40)=0),"",IF(예시_기본설정!$B$22=0,0,예시_기본설정!$B$6*F40/예시_기본설정!$B$22/C40))</f>
        <v/>
      </c>
      <c r="I40" s="13" t="str">
        <f aca="false">IF(OR($A40="",N(C40)=0),"",(IF(예시_기본설정!$B$22=0,0,F40/예시_기본설정!$B$22)*SUMIFS(예시_기본설정!$B$9:$B$18,예시_기본설정!$C$9:$C$18,"작업시간")+IF(예시_기본설정!$B$23=0,0,C40/예시_기본설정!$B$23)*SUMIFS(예시_기본설정!$B$9:$B$18,예시_기본설정!$C$9:$C$18,"생산수량")+IF(예시_기본설정!$B$24=0,0,C40*G40/예시_기본설정!$B$24)*SUMIFS(예시_기본설정!$B$9:$B$18,예시_기본설정!$C$9:$C$18,"재료비"))/C40)</f>
        <v/>
      </c>
      <c r="J40" s="13" t="str">
        <f aca="false">IF(OR($A40="",N(C40)=0),"",G40+H40+I40)</f>
        <v/>
      </c>
      <c r="K40" s="13" t="str">
        <f aca="false">IF(J40="","",N(E40)-J40)</f>
        <v/>
      </c>
      <c r="L40" s="21" t="str">
        <f aca="false">IF(OR(J40="",N(E40)=0),"",K40/E40)</f>
        <v/>
      </c>
      <c r="M40" s="13" t="str">
        <f aca="false">IF(J40="","",J40*C40)</f>
        <v/>
      </c>
    </row>
    <row r="41" customFormat="false" ht="15" hidden="false" customHeight="false" outlineLevel="0" collapsed="false">
      <c r="A41" s="25"/>
      <c r="B41" s="25"/>
      <c r="C41" s="11"/>
      <c r="D41" s="20"/>
      <c r="E41" s="11"/>
      <c r="F41" s="15" t="str">
        <f aca="false">IF($A41="","",N(C41)*N(D41)/60)</f>
        <v/>
      </c>
      <c r="G41" s="13" t="str">
        <f aca="false">IF($A41="","",SUMIFS(예시_재료비BOM!$G$5:$G$304,예시_재료비BOM!$A$5:$A$304,$A41))</f>
        <v/>
      </c>
      <c r="H41" s="13" t="str">
        <f aca="false">IF(OR($A41="",N(C41)=0),"",IF(예시_기본설정!$B$22=0,0,예시_기본설정!$B$6*F41/예시_기본설정!$B$22/C41))</f>
        <v/>
      </c>
      <c r="I41" s="13" t="str">
        <f aca="false">IF(OR($A41="",N(C41)=0),"",(IF(예시_기본설정!$B$22=0,0,F41/예시_기본설정!$B$22)*SUMIFS(예시_기본설정!$B$9:$B$18,예시_기본설정!$C$9:$C$18,"작업시간")+IF(예시_기본설정!$B$23=0,0,C41/예시_기본설정!$B$23)*SUMIFS(예시_기본설정!$B$9:$B$18,예시_기본설정!$C$9:$C$18,"생산수량")+IF(예시_기본설정!$B$24=0,0,C41*G41/예시_기본설정!$B$24)*SUMIFS(예시_기본설정!$B$9:$B$18,예시_기본설정!$C$9:$C$18,"재료비"))/C41)</f>
        <v/>
      </c>
      <c r="J41" s="13" t="str">
        <f aca="false">IF(OR($A41="",N(C41)=0),"",G41+H41+I41)</f>
        <v/>
      </c>
      <c r="K41" s="13" t="str">
        <f aca="false">IF(J41="","",N(E41)-J41)</f>
        <v/>
      </c>
      <c r="L41" s="21" t="str">
        <f aca="false">IF(OR(J41="",N(E41)=0),"",K41/E41)</f>
        <v/>
      </c>
      <c r="M41" s="13" t="str">
        <f aca="false">IF(J41="","",J41*C41)</f>
        <v/>
      </c>
    </row>
    <row r="42" customFormat="false" ht="15" hidden="false" customHeight="false" outlineLevel="0" collapsed="false">
      <c r="A42" s="25"/>
      <c r="B42" s="25"/>
      <c r="C42" s="11"/>
      <c r="D42" s="20"/>
      <c r="E42" s="11"/>
      <c r="F42" s="15" t="str">
        <f aca="false">IF($A42="","",N(C42)*N(D42)/60)</f>
        <v/>
      </c>
      <c r="G42" s="13" t="str">
        <f aca="false">IF($A42="","",SUMIFS(예시_재료비BOM!$G$5:$G$304,예시_재료비BOM!$A$5:$A$304,$A42))</f>
        <v/>
      </c>
      <c r="H42" s="13" t="str">
        <f aca="false">IF(OR($A42="",N(C42)=0),"",IF(예시_기본설정!$B$22=0,0,예시_기본설정!$B$6*F42/예시_기본설정!$B$22/C42))</f>
        <v/>
      </c>
      <c r="I42" s="13" t="str">
        <f aca="false">IF(OR($A42="",N(C42)=0),"",(IF(예시_기본설정!$B$22=0,0,F42/예시_기본설정!$B$22)*SUMIFS(예시_기본설정!$B$9:$B$18,예시_기본설정!$C$9:$C$18,"작업시간")+IF(예시_기본설정!$B$23=0,0,C42/예시_기본설정!$B$23)*SUMIFS(예시_기본설정!$B$9:$B$18,예시_기본설정!$C$9:$C$18,"생산수량")+IF(예시_기본설정!$B$24=0,0,C42*G42/예시_기본설정!$B$24)*SUMIFS(예시_기본설정!$B$9:$B$18,예시_기본설정!$C$9:$C$18,"재료비"))/C42)</f>
        <v/>
      </c>
      <c r="J42" s="13" t="str">
        <f aca="false">IF(OR($A42="",N(C42)=0),"",G42+H42+I42)</f>
        <v/>
      </c>
      <c r="K42" s="13" t="str">
        <f aca="false">IF(J42="","",N(E42)-J42)</f>
        <v/>
      </c>
      <c r="L42" s="21" t="str">
        <f aca="false">IF(OR(J42="",N(E42)=0),"",K42/E42)</f>
        <v/>
      </c>
      <c r="M42" s="13" t="str">
        <f aca="false">IF(J42="","",J42*C42)</f>
        <v/>
      </c>
    </row>
    <row r="43" customFormat="false" ht="15" hidden="false" customHeight="false" outlineLevel="0" collapsed="false">
      <c r="A43" s="25"/>
      <c r="B43" s="25"/>
      <c r="C43" s="11"/>
      <c r="D43" s="20"/>
      <c r="E43" s="11"/>
      <c r="F43" s="15" t="str">
        <f aca="false">IF($A43="","",N(C43)*N(D43)/60)</f>
        <v/>
      </c>
      <c r="G43" s="13" t="str">
        <f aca="false">IF($A43="","",SUMIFS(예시_재료비BOM!$G$5:$G$304,예시_재료비BOM!$A$5:$A$304,$A43))</f>
        <v/>
      </c>
      <c r="H43" s="13" t="str">
        <f aca="false">IF(OR($A43="",N(C43)=0),"",IF(예시_기본설정!$B$22=0,0,예시_기본설정!$B$6*F43/예시_기본설정!$B$22/C43))</f>
        <v/>
      </c>
      <c r="I43" s="13" t="str">
        <f aca="false">IF(OR($A43="",N(C43)=0),"",(IF(예시_기본설정!$B$22=0,0,F43/예시_기본설정!$B$22)*SUMIFS(예시_기본설정!$B$9:$B$18,예시_기본설정!$C$9:$C$18,"작업시간")+IF(예시_기본설정!$B$23=0,0,C43/예시_기본설정!$B$23)*SUMIFS(예시_기본설정!$B$9:$B$18,예시_기본설정!$C$9:$C$18,"생산수량")+IF(예시_기본설정!$B$24=0,0,C43*G43/예시_기본설정!$B$24)*SUMIFS(예시_기본설정!$B$9:$B$18,예시_기본설정!$C$9:$C$18,"재료비"))/C43)</f>
        <v/>
      </c>
      <c r="J43" s="13" t="str">
        <f aca="false">IF(OR($A43="",N(C43)=0),"",G43+H43+I43)</f>
        <v/>
      </c>
      <c r="K43" s="13" t="str">
        <f aca="false">IF(J43="","",N(E43)-J43)</f>
        <v/>
      </c>
      <c r="L43" s="21" t="str">
        <f aca="false">IF(OR(J43="",N(E43)=0),"",K43/E43)</f>
        <v/>
      </c>
      <c r="M43" s="13" t="str">
        <f aca="false">IF(J43="","",J43*C43)</f>
        <v/>
      </c>
    </row>
    <row r="44" customFormat="false" ht="15" hidden="false" customHeight="false" outlineLevel="0" collapsed="false">
      <c r="A44" s="25"/>
      <c r="B44" s="25"/>
      <c r="C44" s="11"/>
      <c r="D44" s="20"/>
      <c r="E44" s="11"/>
      <c r="F44" s="15" t="str">
        <f aca="false">IF($A44="","",N(C44)*N(D44)/60)</f>
        <v/>
      </c>
      <c r="G44" s="13" t="str">
        <f aca="false">IF($A44="","",SUMIFS(예시_재료비BOM!$G$5:$G$304,예시_재료비BOM!$A$5:$A$304,$A44))</f>
        <v/>
      </c>
      <c r="H44" s="13" t="str">
        <f aca="false">IF(OR($A44="",N(C44)=0),"",IF(예시_기본설정!$B$22=0,0,예시_기본설정!$B$6*F44/예시_기본설정!$B$22/C44))</f>
        <v/>
      </c>
      <c r="I44" s="13" t="str">
        <f aca="false">IF(OR($A44="",N(C44)=0),"",(IF(예시_기본설정!$B$22=0,0,F44/예시_기본설정!$B$22)*SUMIFS(예시_기본설정!$B$9:$B$18,예시_기본설정!$C$9:$C$18,"작업시간")+IF(예시_기본설정!$B$23=0,0,C44/예시_기본설정!$B$23)*SUMIFS(예시_기본설정!$B$9:$B$18,예시_기본설정!$C$9:$C$18,"생산수량")+IF(예시_기본설정!$B$24=0,0,C44*G44/예시_기본설정!$B$24)*SUMIFS(예시_기본설정!$B$9:$B$18,예시_기본설정!$C$9:$C$18,"재료비"))/C44)</f>
        <v/>
      </c>
      <c r="J44" s="13" t="str">
        <f aca="false">IF(OR($A44="",N(C44)=0),"",G44+H44+I44)</f>
        <v/>
      </c>
      <c r="K44" s="13" t="str">
        <f aca="false">IF(J44="","",N(E44)-J44)</f>
        <v/>
      </c>
      <c r="L44" s="21" t="str">
        <f aca="false">IF(OR(J44="",N(E44)=0),"",K44/E44)</f>
        <v/>
      </c>
      <c r="M44" s="13" t="str">
        <f aca="false">IF(J44="","",J44*C44)</f>
        <v/>
      </c>
    </row>
    <row r="45" customFormat="false" ht="15" hidden="false" customHeight="false" outlineLevel="0" collapsed="false">
      <c r="A45" s="25"/>
      <c r="B45" s="25"/>
      <c r="C45" s="11"/>
      <c r="D45" s="20"/>
      <c r="E45" s="11"/>
      <c r="F45" s="15" t="str">
        <f aca="false">IF($A45="","",N(C45)*N(D45)/60)</f>
        <v/>
      </c>
      <c r="G45" s="13" t="str">
        <f aca="false">IF($A45="","",SUMIFS(예시_재료비BOM!$G$5:$G$304,예시_재료비BOM!$A$5:$A$304,$A45))</f>
        <v/>
      </c>
      <c r="H45" s="13" t="str">
        <f aca="false">IF(OR($A45="",N(C45)=0),"",IF(예시_기본설정!$B$22=0,0,예시_기본설정!$B$6*F45/예시_기본설정!$B$22/C45))</f>
        <v/>
      </c>
      <c r="I45" s="13" t="str">
        <f aca="false">IF(OR($A45="",N(C45)=0),"",(IF(예시_기본설정!$B$22=0,0,F45/예시_기본설정!$B$22)*SUMIFS(예시_기본설정!$B$9:$B$18,예시_기본설정!$C$9:$C$18,"작업시간")+IF(예시_기본설정!$B$23=0,0,C45/예시_기본설정!$B$23)*SUMIFS(예시_기본설정!$B$9:$B$18,예시_기본설정!$C$9:$C$18,"생산수량")+IF(예시_기본설정!$B$24=0,0,C45*G45/예시_기본설정!$B$24)*SUMIFS(예시_기본설정!$B$9:$B$18,예시_기본설정!$C$9:$C$18,"재료비"))/C45)</f>
        <v/>
      </c>
      <c r="J45" s="13" t="str">
        <f aca="false">IF(OR($A45="",N(C45)=0),"",G45+H45+I45)</f>
        <v/>
      </c>
      <c r="K45" s="13" t="str">
        <f aca="false">IF(J45="","",N(E45)-J45)</f>
        <v/>
      </c>
      <c r="L45" s="21" t="str">
        <f aca="false">IF(OR(J45="",N(E45)=0),"",K45/E45)</f>
        <v/>
      </c>
      <c r="M45" s="13" t="str">
        <f aca="false">IF(J45="","",J45*C45)</f>
        <v/>
      </c>
    </row>
    <row r="46" customFormat="false" ht="15" hidden="false" customHeight="false" outlineLevel="0" collapsed="false">
      <c r="A46" s="25"/>
      <c r="B46" s="25"/>
      <c r="C46" s="11"/>
      <c r="D46" s="20"/>
      <c r="E46" s="11"/>
      <c r="F46" s="15" t="str">
        <f aca="false">IF($A46="","",N(C46)*N(D46)/60)</f>
        <v/>
      </c>
      <c r="G46" s="13" t="str">
        <f aca="false">IF($A46="","",SUMIFS(예시_재료비BOM!$G$5:$G$304,예시_재료비BOM!$A$5:$A$304,$A46))</f>
        <v/>
      </c>
      <c r="H46" s="13" t="str">
        <f aca="false">IF(OR($A46="",N(C46)=0),"",IF(예시_기본설정!$B$22=0,0,예시_기본설정!$B$6*F46/예시_기본설정!$B$22/C46))</f>
        <v/>
      </c>
      <c r="I46" s="13" t="str">
        <f aca="false">IF(OR($A46="",N(C46)=0),"",(IF(예시_기본설정!$B$22=0,0,F46/예시_기본설정!$B$22)*SUMIFS(예시_기본설정!$B$9:$B$18,예시_기본설정!$C$9:$C$18,"작업시간")+IF(예시_기본설정!$B$23=0,0,C46/예시_기본설정!$B$23)*SUMIFS(예시_기본설정!$B$9:$B$18,예시_기본설정!$C$9:$C$18,"생산수량")+IF(예시_기본설정!$B$24=0,0,C46*G46/예시_기본설정!$B$24)*SUMIFS(예시_기본설정!$B$9:$B$18,예시_기본설정!$C$9:$C$18,"재료비"))/C46)</f>
        <v/>
      </c>
      <c r="J46" s="13" t="str">
        <f aca="false">IF(OR($A46="",N(C46)=0),"",G46+H46+I46)</f>
        <v/>
      </c>
      <c r="K46" s="13" t="str">
        <f aca="false">IF(J46="","",N(E46)-J46)</f>
        <v/>
      </c>
      <c r="L46" s="21" t="str">
        <f aca="false">IF(OR(J46="",N(E46)=0),"",K46/E46)</f>
        <v/>
      </c>
      <c r="M46" s="13" t="str">
        <f aca="false">IF(J46="","",J46*C46)</f>
        <v/>
      </c>
    </row>
    <row r="47" customFormat="false" ht="15" hidden="false" customHeight="false" outlineLevel="0" collapsed="false">
      <c r="A47" s="25"/>
      <c r="B47" s="25"/>
      <c r="C47" s="11"/>
      <c r="D47" s="20"/>
      <c r="E47" s="11"/>
      <c r="F47" s="15" t="str">
        <f aca="false">IF($A47="","",N(C47)*N(D47)/60)</f>
        <v/>
      </c>
      <c r="G47" s="13" t="str">
        <f aca="false">IF($A47="","",SUMIFS(예시_재료비BOM!$G$5:$G$304,예시_재료비BOM!$A$5:$A$304,$A47))</f>
        <v/>
      </c>
      <c r="H47" s="13" t="str">
        <f aca="false">IF(OR($A47="",N(C47)=0),"",IF(예시_기본설정!$B$22=0,0,예시_기본설정!$B$6*F47/예시_기본설정!$B$22/C47))</f>
        <v/>
      </c>
      <c r="I47" s="13" t="str">
        <f aca="false">IF(OR($A47="",N(C47)=0),"",(IF(예시_기본설정!$B$22=0,0,F47/예시_기본설정!$B$22)*SUMIFS(예시_기본설정!$B$9:$B$18,예시_기본설정!$C$9:$C$18,"작업시간")+IF(예시_기본설정!$B$23=0,0,C47/예시_기본설정!$B$23)*SUMIFS(예시_기본설정!$B$9:$B$18,예시_기본설정!$C$9:$C$18,"생산수량")+IF(예시_기본설정!$B$24=0,0,C47*G47/예시_기본설정!$B$24)*SUMIFS(예시_기본설정!$B$9:$B$18,예시_기본설정!$C$9:$C$18,"재료비"))/C47)</f>
        <v/>
      </c>
      <c r="J47" s="13" t="str">
        <f aca="false">IF(OR($A47="",N(C47)=0),"",G47+H47+I47)</f>
        <v/>
      </c>
      <c r="K47" s="13" t="str">
        <f aca="false">IF(J47="","",N(E47)-J47)</f>
        <v/>
      </c>
      <c r="L47" s="21" t="str">
        <f aca="false">IF(OR(J47="",N(E47)=0),"",K47/E47)</f>
        <v/>
      </c>
      <c r="M47" s="13" t="str">
        <f aca="false">IF(J47="","",J47*C47)</f>
        <v/>
      </c>
    </row>
    <row r="48" customFormat="false" ht="15" hidden="false" customHeight="false" outlineLevel="0" collapsed="false">
      <c r="A48" s="25"/>
      <c r="B48" s="25"/>
      <c r="C48" s="11"/>
      <c r="D48" s="20"/>
      <c r="E48" s="11"/>
      <c r="F48" s="15" t="str">
        <f aca="false">IF($A48="","",N(C48)*N(D48)/60)</f>
        <v/>
      </c>
      <c r="G48" s="13" t="str">
        <f aca="false">IF($A48="","",SUMIFS(예시_재료비BOM!$G$5:$G$304,예시_재료비BOM!$A$5:$A$304,$A48))</f>
        <v/>
      </c>
      <c r="H48" s="13" t="str">
        <f aca="false">IF(OR($A48="",N(C48)=0),"",IF(예시_기본설정!$B$22=0,0,예시_기본설정!$B$6*F48/예시_기본설정!$B$22/C48))</f>
        <v/>
      </c>
      <c r="I48" s="13" t="str">
        <f aca="false">IF(OR($A48="",N(C48)=0),"",(IF(예시_기본설정!$B$22=0,0,F48/예시_기본설정!$B$22)*SUMIFS(예시_기본설정!$B$9:$B$18,예시_기본설정!$C$9:$C$18,"작업시간")+IF(예시_기본설정!$B$23=0,0,C48/예시_기본설정!$B$23)*SUMIFS(예시_기본설정!$B$9:$B$18,예시_기본설정!$C$9:$C$18,"생산수량")+IF(예시_기본설정!$B$24=0,0,C48*G48/예시_기본설정!$B$24)*SUMIFS(예시_기본설정!$B$9:$B$18,예시_기본설정!$C$9:$C$18,"재료비"))/C48)</f>
        <v/>
      </c>
      <c r="J48" s="13" t="str">
        <f aca="false">IF(OR($A48="",N(C48)=0),"",G48+H48+I48)</f>
        <v/>
      </c>
      <c r="K48" s="13" t="str">
        <f aca="false">IF(J48="","",N(E48)-J48)</f>
        <v/>
      </c>
      <c r="L48" s="21" t="str">
        <f aca="false">IF(OR(J48="",N(E48)=0),"",K48/E48)</f>
        <v/>
      </c>
      <c r="M48" s="13" t="str">
        <f aca="false">IF(J48="","",J48*C48)</f>
        <v/>
      </c>
    </row>
    <row r="49" customFormat="false" ht="15" hidden="false" customHeight="false" outlineLevel="0" collapsed="false">
      <c r="A49" s="25"/>
      <c r="B49" s="25"/>
      <c r="C49" s="11"/>
      <c r="D49" s="20"/>
      <c r="E49" s="11"/>
      <c r="F49" s="15" t="str">
        <f aca="false">IF($A49="","",N(C49)*N(D49)/60)</f>
        <v/>
      </c>
      <c r="G49" s="13" t="str">
        <f aca="false">IF($A49="","",SUMIFS(예시_재료비BOM!$G$5:$G$304,예시_재료비BOM!$A$5:$A$304,$A49))</f>
        <v/>
      </c>
      <c r="H49" s="13" t="str">
        <f aca="false">IF(OR($A49="",N(C49)=0),"",IF(예시_기본설정!$B$22=0,0,예시_기본설정!$B$6*F49/예시_기본설정!$B$22/C49))</f>
        <v/>
      </c>
      <c r="I49" s="13" t="str">
        <f aca="false">IF(OR($A49="",N(C49)=0),"",(IF(예시_기본설정!$B$22=0,0,F49/예시_기본설정!$B$22)*SUMIFS(예시_기본설정!$B$9:$B$18,예시_기본설정!$C$9:$C$18,"작업시간")+IF(예시_기본설정!$B$23=0,0,C49/예시_기본설정!$B$23)*SUMIFS(예시_기본설정!$B$9:$B$18,예시_기본설정!$C$9:$C$18,"생산수량")+IF(예시_기본설정!$B$24=0,0,C49*G49/예시_기본설정!$B$24)*SUMIFS(예시_기본설정!$B$9:$B$18,예시_기본설정!$C$9:$C$18,"재료비"))/C49)</f>
        <v/>
      </c>
      <c r="J49" s="13" t="str">
        <f aca="false">IF(OR($A49="",N(C49)=0),"",G49+H49+I49)</f>
        <v/>
      </c>
      <c r="K49" s="13" t="str">
        <f aca="false">IF(J49="","",N(E49)-J49)</f>
        <v/>
      </c>
      <c r="L49" s="21" t="str">
        <f aca="false">IF(OR(J49="",N(E49)=0),"",K49/E49)</f>
        <v/>
      </c>
      <c r="M49" s="13" t="str">
        <f aca="false">IF(J49="","",J49*C49)</f>
        <v/>
      </c>
    </row>
    <row r="50" customFormat="false" ht="15" hidden="false" customHeight="false" outlineLevel="0" collapsed="false">
      <c r="A50" s="25"/>
      <c r="B50" s="25"/>
      <c r="C50" s="11"/>
      <c r="D50" s="20"/>
      <c r="E50" s="11"/>
      <c r="F50" s="15" t="str">
        <f aca="false">IF($A50="","",N(C50)*N(D50)/60)</f>
        <v/>
      </c>
      <c r="G50" s="13" t="str">
        <f aca="false">IF($A50="","",SUMIFS(예시_재료비BOM!$G$5:$G$304,예시_재료비BOM!$A$5:$A$304,$A50))</f>
        <v/>
      </c>
      <c r="H50" s="13" t="str">
        <f aca="false">IF(OR($A50="",N(C50)=0),"",IF(예시_기본설정!$B$22=0,0,예시_기본설정!$B$6*F50/예시_기본설정!$B$22/C50))</f>
        <v/>
      </c>
      <c r="I50" s="13" t="str">
        <f aca="false">IF(OR($A50="",N(C50)=0),"",(IF(예시_기본설정!$B$22=0,0,F50/예시_기본설정!$B$22)*SUMIFS(예시_기본설정!$B$9:$B$18,예시_기본설정!$C$9:$C$18,"작업시간")+IF(예시_기본설정!$B$23=0,0,C50/예시_기본설정!$B$23)*SUMIFS(예시_기본설정!$B$9:$B$18,예시_기본설정!$C$9:$C$18,"생산수량")+IF(예시_기본설정!$B$24=0,0,C50*G50/예시_기본설정!$B$24)*SUMIFS(예시_기본설정!$B$9:$B$18,예시_기본설정!$C$9:$C$18,"재료비"))/C50)</f>
        <v/>
      </c>
      <c r="J50" s="13" t="str">
        <f aca="false">IF(OR($A50="",N(C50)=0),"",G50+H50+I50)</f>
        <v/>
      </c>
      <c r="K50" s="13" t="str">
        <f aca="false">IF(J50="","",N(E50)-J50)</f>
        <v/>
      </c>
      <c r="L50" s="21" t="str">
        <f aca="false">IF(OR(J50="",N(E50)=0),"",K50/E50)</f>
        <v/>
      </c>
      <c r="M50" s="13" t="str">
        <f aca="false">IF(J50="","",J50*C50)</f>
        <v/>
      </c>
    </row>
    <row r="51" customFormat="false" ht="15" hidden="false" customHeight="false" outlineLevel="0" collapsed="false">
      <c r="A51" s="25"/>
      <c r="B51" s="25"/>
      <c r="C51" s="11"/>
      <c r="D51" s="20"/>
      <c r="E51" s="11"/>
      <c r="F51" s="15" t="str">
        <f aca="false">IF($A51="","",N(C51)*N(D51)/60)</f>
        <v/>
      </c>
      <c r="G51" s="13" t="str">
        <f aca="false">IF($A51="","",SUMIFS(예시_재료비BOM!$G$5:$G$304,예시_재료비BOM!$A$5:$A$304,$A51))</f>
        <v/>
      </c>
      <c r="H51" s="13" t="str">
        <f aca="false">IF(OR($A51="",N(C51)=0),"",IF(예시_기본설정!$B$22=0,0,예시_기본설정!$B$6*F51/예시_기본설정!$B$22/C51))</f>
        <v/>
      </c>
      <c r="I51" s="13" t="str">
        <f aca="false">IF(OR($A51="",N(C51)=0),"",(IF(예시_기본설정!$B$22=0,0,F51/예시_기본설정!$B$22)*SUMIFS(예시_기본설정!$B$9:$B$18,예시_기본설정!$C$9:$C$18,"작업시간")+IF(예시_기본설정!$B$23=0,0,C51/예시_기본설정!$B$23)*SUMIFS(예시_기본설정!$B$9:$B$18,예시_기본설정!$C$9:$C$18,"생산수량")+IF(예시_기본설정!$B$24=0,0,C51*G51/예시_기본설정!$B$24)*SUMIFS(예시_기본설정!$B$9:$B$18,예시_기본설정!$C$9:$C$18,"재료비"))/C51)</f>
        <v/>
      </c>
      <c r="J51" s="13" t="str">
        <f aca="false">IF(OR($A51="",N(C51)=0),"",G51+H51+I51)</f>
        <v/>
      </c>
      <c r="K51" s="13" t="str">
        <f aca="false">IF(J51="","",N(E51)-J51)</f>
        <v/>
      </c>
      <c r="L51" s="21" t="str">
        <f aca="false">IF(OR(J51="",N(E51)=0),"",K51/E51)</f>
        <v/>
      </c>
      <c r="M51" s="13" t="str">
        <f aca="false">IF(J51="","",J51*C51)</f>
        <v/>
      </c>
    </row>
    <row r="52" customFormat="false" ht="15" hidden="false" customHeight="false" outlineLevel="0" collapsed="false">
      <c r="A52" s="25"/>
      <c r="B52" s="25"/>
      <c r="C52" s="11"/>
      <c r="D52" s="20"/>
      <c r="E52" s="11"/>
      <c r="F52" s="15" t="str">
        <f aca="false">IF($A52="","",N(C52)*N(D52)/60)</f>
        <v/>
      </c>
      <c r="G52" s="13" t="str">
        <f aca="false">IF($A52="","",SUMIFS(예시_재료비BOM!$G$5:$G$304,예시_재료비BOM!$A$5:$A$304,$A52))</f>
        <v/>
      </c>
      <c r="H52" s="13" t="str">
        <f aca="false">IF(OR($A52="",N(C52)=0),"",IF(예시_기본설정!$B$22=0,0,예시_기본설정!$B$6*F52/예시_기본설정!$B$22/C52))</f>
        <v/>
      </c>
      <c r="I52" s="13" t="str">
        <f aca="false">IF(OR($A52="",N(C52)=0),"",(IF(예시_기본설정!$B$22=0,0,F52/예시_기본설정!$B$22)*SUMIFS(예시_기본설정!$B$9:$B$18,예시_기본설정!$C$9:$C$18,"작업시간")+IF(예시_기본설정!$B$23=0,0,C52/예시_기본설정!$B$23)*SUMIFS(예시_기본설정!$B$9:$B$18,예시_기본설정!$C$9:$C$18,"생산수량")+IF(예시_기본설정!$B$24=0,0,C52*G52/예시_기본설정!$B$24)*SUMIFS(예시_기본설정!$B$9:$B$18,예시_기본설정!$C$9:$C$18,"재료비"))/C52)</f>
        <v/>
      </c>
      <c r="J52" s="13" t="str">
        <f aca="false">IF(OR($A52="",N(C52)=0),"",G52+H52+I52)</f>
        <v/>
      </c>
      <c r="K52" s="13" t="str">
        <f aca="false">IF(J52="","",N(E52)-J52)</f>
        <v/>
      </c>
      <c r="L52" s="21" t="str">
        <f aca="false">IF(OR(J52="",N(E52)=0),"",K52/E52)</f>
        <v/>
      </c>
      <c r="M52" s="13" t="str">
        <f aca="false">IF(J52="","",J52*C52)</f>
        <v/>
      </c>
    </row>
    <row r="53" customFormat="false" ht="15" hidden="false" customHeight="false" outlineLevel="0" collapsed="false">
      <c r="A53" s="25"/>
      <c r="B53" s="25"/>
      <c r="C53" s="11"/>
      <c r="D53" s="20"/>
      <c r="E53" s="11"/>
      <c r="F53" s="15" t="str">
        <f aca="false">IF($A53="","",N(C53)*N(D53)/60)</f>
        <v/>
      </c>
      <c r="G53" s="13" t="str">
        <f aca="false">IF($A53="","",SUMIFS(예시_재료비BOM!$G$5:$G$304,예시_재료비BOM!$A$5:$A$304,$A53))</f>
        <v/>
      </c>
      <c r="H53" s="13" t="str">
        <f aca="false">IF(OR($A53="",N(C53)=0),"",IF(예시_기본설정!$B$22=0,0,예시_기본설정!$B$6*F53/예시_기본설정!$B$22/C53))</f>
        <v/>
      </c>
      <c r="I53" s="13" t="str">
        <f aca="false">IF(OR($A53="",N(C53)=0),"",(IF(예시_기본설정!$B$22=0,0,F53/예시_기본설정!$B$22)*SUMIFS(예시_기본설정!$B$9:$B$18,예시_기본설정!$C$9:$C$18,"작업시간")+IF(예시_기본설정!$B$23=0,0,C53/예시_기본설정!$B$23)*SUMIFS(예시_기본설정!$B$9:$B$18,예시_기본설정!$C$9:$C$18,"생산수량")+IF(예시_기본설정!$B$24=0,0,C53*G53/예시_기본설정!$B$24)*SUMIFS(예시_기본설정!$B$9:$B$18,예시_기본설정!$C$9:$C$18,"재료비"))/C53)</f>
        <v/>
      </c>
      <c r="J53" s="13" t="str">
        <f aca="false">IF(OR($A53="",N(C53)=0),"",G53+H53+I53)</f>
        <v/>
      </c>
      <c r="K53" s="13" t="str">
        <f aca="false">IF(J53="","",N(E53)-J53)</f>
        <v/>
      </c>
      <c r="L53" s="21" t="str">
        <f aca="false">IF(OR(J53="",N(E53)=0),"",K53/E53)</f>
        <v/>
      </c>
      <c r="M53" s="13" t="str">
        <f aca="false">IF(J53="","",J53*C53)</f>
        <v/>
      </c>
    </row>
    <row r="54" customFormat="false" ht="15" hidden="false" customHeight="false" outlineLevel="0" collapsed="false">
      <c r="A54" s="25"/>
      <c r="B54" s="25"/>
      <c r="C54" s="11"/>
      <c r="D54" s="20"/>
      <c r="E54" s="11"/>
      <c r="F54" s="15" t="str">
        <f aca="false">IF($A54="","",N(C54)*N(D54)/60)</f>
        <v/>
      </c>
      <c r="G54" s="13" t="str">
        <f aca="false">IF($A54="","",SUMIFS(예시_재료비BOM!$G$5:$G$304,예시_재료비BOM!$A$5:$A$304,$A54))</f>
        <v/>
      </c>
      <c r="H54" s="13" t="str">
        <f aca="false">IF(OR($A54="",N(C54)=0),"",IF(예시_기본설정!$B$22=0,0,예시_기본설정!$B$6*F54/예시_기본설정!$B$22/C54))</f>
        <v/>
      </c>
      <c r="I54" s="13" t="str">
        <f aca="false">IF(OR($A54="",N(C54)=0),"",(IF(예시_기본설정!$B$22=0,0,F54/예시_기본설정!$B$22)*SUMIFS(예시_기본설정!$B$9:$B$18,예시_기본설정!$C$9:$C$18,"작업시간")+IF(예시_기본설정!$B$23=0,0,C54/예시_기본설정!$B$23)*SUMIFS(예시_기본설정!$B$9:$B$18,예시_기본설정!$C$9:$C$18,"생산수량")+IF(예시_기본설정!$B$24=0,0,C54*G54/예시_기본설정!$B$24)*SUMIFS(예시_기본설정!$B$9:$B$18,예시_기본설정!$C$9:$C$18,"재료비"))/C54)</f>
        <v/>
      </c>
      <c r="J54" s="13" t="str">
        <f aca="false">IF(OR($A54="",N(C54)=0),"",G54+H54+I54)</f>
        <v/>
      </c>
      <c r="K54" s="13" t="str">
        <f aca="false">IF(J54="","",N(E54)-J54)</f>
        <v/>
      </c>
      <c r="L54" s="21" t="str">
        <f aca="false">IF(OR(J54="",N(E54)=0),"",K54/E54)</f>
        <v/>
      </c>
      <c r="M54" s="13" t="str">
        <f aca="false">IF(J54="","",J54*C54)</f>
        <v/>
      </c>
    </row>
    <row r="56" customFormat="false" ht="17.15" hidden="false" customHeight="false" outlineLevel="0" collapsed="false">
      <c r="A56" s="12" t="s">
        <v>74</v>
      </c>
      <c r="B56" s="22" t="s">
        <v>75</v>
      </c>
      <c r="M56" s="23" t="n">
        <f aca="false">SUM(M5:M54)</f>
        <v>78094860</v>
      </c>
    </row>
    <row r="57" customFormat="false" ht="17.15" hidden="false" customHeight="false" outlineLevel="0" collapsed="false">
      <c r="B57" s="22" t="s">
        <v>76</v>
      </c>
      <c r="M57" s="23" t="n">
        <f aca="false">예시_기본설정!$B$24+IF(예시_기본설정!$B$22=0,0,예시_기본설정!$B$6)+IF(예시_기본설정!$B$22=0,0,예시_기본설정!$B$19)</f>
        <v>78094860</v>
      </c>
    </row>
    <row r="58" customFormat="false" ht="17.15" hidden="false" customHeight="false" outlineLevel="0" collapsed="false">
      <c r="B58" s="22" t="s">
        <v>77</v>
      </c>
      <c r="M58" s="23" t="n">
        <f aca="false">ROUND(M56-M57,0)</f>
        <v>0</v>
      </c>
    </row>
    <row r="60" customFormat="false" ht="15" hidden="false" customHeight="false" outlineLevel="0" collapsed="false">
      <c r="A60" s="16" t="s">
        <v>18</v>
      </c>
    </row>
    <row r="61" customFormat="false" ht="15" hidden="false" customHeight="false" outlineLevel="0" collapsed="false">
      <c r="A61" s="17" t="s">
        <v>50</v>
      </c>
    </row>
  </sheetData>
  <autoFilter ref="A4:M54"/>
  <conditionalFormatting sqref="L5:L54">
    <cfRule type="expression" priority="2" aboveAverage="0" equalAverage="0" bottom="0" percent="0" rank="0" text="" dxfId="4">
      <formula>AND(ISNUMBER($L5),$L5&lt;0)</formula>
    </cfRule>
    <cfRule type="expression" priority="3" aboveAverage="0" equalAverage="0" bottom="0" percent="0" rank="0" text="" dxfId="5">
      <formula>AND(ISNUMBER($L5),$L5&lt;0.1)</formula>
    </cfRule>
  </conditionalFormatting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2026-10-11T10:20:55Z</dcterms:created>
  <dc:creator>KYS Systems</dc:creator>
  <dc:description/>
  <dc:language>en-US</dc:language>
  <cp:lastModifiedBy/>
  <dcterms:modified xsi:type="dcterms:W3CDTF">2026-10-11T10:20:56Z</dcterms:modified>
  <cp:revision>0</cp:revision>
  <dc:subject/>
  <dc:title>kys_cost_template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